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договоров'!$C$2:$F$5</definedName>
  </definedNames>
  <calcPr calcId="162913"/>
</workbook>
</file>

<file path=xl/calcChain.xml><?xml version="1.0" encoding="utf-8"?>
<calcChain xmlns="http://schemas.openxmlformats.org/spreadsheetml/2006/main">
  <c r="F43" i="1" l="1"/>
  <c r="E43" i="1"/>
  <c r="D43" i="1"/>
  <c r="W3" i="3" l="1"/>
  <c r="V3" i="3"/>
  <c r="F51" i="1"/>
  <c r="E51" i="1"/>
  <c r="D51" i="1"/>
  <c r="E26" i="1" l="1"/>
  <c r="F26" i="1"/>
  <c r="D26" i="1"/>
  <c r="F47" i="1" l="1"/>
  <c r="E47" i="1"/>
  <c r="D47" i="1"/>
  <c r="F30" i="1" l="1"/>
  <c r="E30" i="1"/>
  <c r="D30" i="1"/>
  <c r="E18" i="1" l="1"/>
  <c r="D18" i="1"/>
  <c r="F18" i="1" l="1"/>
  <c r="W5" i="3" l="1"/>
  <c r="W6" i="3" l="1"/>
  <c r="E22" i="1" l="1"/>
  <c r="F38" i="1"/>
  <c r="E38" i="1"/>
  <c r="D38" i="1"/>
  <c r="V4" i="3" l="1"/>
  <c r="V5" i="3"/>
  <c r="V2" i="3"/>
  <c r="F34" i="1"/>
  <c r="E34" i="1"/>
  <c r="E53" i="1" s="1"/>
  <c r="D34" i="1"/>
  <c r="F22" i="1"/>
  <c r="D22" i="1" l="1"/>
  <c r="D53" i="1" s="1"/>
</calcChain>
</file>

<file path=xl/sharedStrings.xml><?xml version="1.0" encoding="utf-8"?>
<sst xmlns="http://schemas.openxmlformats.org/spreadsheetml/2006/main" count="151" uniqueCount="71">
  <si>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</si>
  <si>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</si>
  <si>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</si>
  <si>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</si>
  <si>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</si>
  <si>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</si>
  <si>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</si>
  <si>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</si>
  <si>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</si>
  <si>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</si>
  <si>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</si>
  <si>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</si>
  <si>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</si>
  <si>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</si>
  <si>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</si>
  <si>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</si>
  <si>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</si>
  <si>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</si>
  <si>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</si>
  <si>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</si>
  <si>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</si>
  <si>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</si>
  <si>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</si>
  <si>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</si>
  <si>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</si>
  <si>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</si>
  <si>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</si>
  <si>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</si>
  <si>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</si>
  <si>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</si>
  <si>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</si>
  <si>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</si>
  <si>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</si>
  <si>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</si>
  <si>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</si>
  <si>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</si>
  <si>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</si>
  <si>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</si>
  <si>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</si>
  <si>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</si>
  <si>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</si>
  <si>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</si>
  <si>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</si>
  <si>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</si>
  <si>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</si>
  <si>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</si>
  <si>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</si>
  <si>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>Сера техническая газовая гранулированная</t>
  </si>
  <si>
    <t xml:space="preserve"> Отдел "Продукция агропромышленного комплекса" </t>
  </si>
  <si>
    <t>Топливо Печное бытовое</t>
  </si>
  <si>
    <t>Толуол</t>
  </si>
  <si>
    <t>Сахар</t>
  </si>
  <si>
    <t>Изобутан</t>
  </si>
  <si>
    <t>Аммиак</t>
  </si>
  <si>
    <t>Мазут топочный</t>
  </si>
  <si>
    <t>Кислота серная контактная техническая</t>
  </si>
  <si>
    <t>Пропан технический</t>
  </si>
  <si>
    <t>Ортоксилол нефтяной</t>
  </si>
  <si>
    <t>Черные металлы</t>
  </si>
  <si>
    <t>Цветные металлы</t>
  </si>
  <si>
    <t>Газ сжиженный углеводородный топливный для коммунально-бытового потребления, марка пропан-бутан технический (ПБТ)</t>
  </si>
  <si>
    <t>Бензин-растворитель Нефрас</t>
  </si>
  <si>
    <t xml:space="preserve"> Отдел "Продукция химической промышленности" </t>
  </si>
  <si>
    <t>Порох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</si>
  <si>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</si>
  <si>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</si>
  <si>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</si>
  <si>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</si>
  <si>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Рыба</t>
  </si>
  <si>
    <t>Компонент бензиновый высокооктановый</t>
  </si>
  <si>
    <t>Полиалкилбензол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</si>
</sst>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34" borderId="2" xfId="0" applyFont="1" applyFill="1" applyBorder="1" applyAlignment="1"/>
    <xf numFmtId="0" fontId="19" fillId="34" borderId="5" xfId="0" applyFont="1" applyFill="1" applyBorder="1" applyAlignment="1"/>
    <xf numFmtId="0" fontId="19" fillId="0" borderId="5" xfId="0" applyFont="1" applyBorder="1" applyAlignment="1"/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3" sqref="C3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9.1406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50" t="s">
        <v>38</v>
      </c>
      <c r="C1" s="51"/>
      <c r="D1" s="51"/>
      <c r="E1" s="51"/>
      <c r="F1" s="51"/>
      <c r="G1" s="52"/>
    </row>
    <row r="2" spans="2:11" ht="53.25" customHeight="1" x14ac:dyDescent="0.25">
      <c r="B2" s="5" t="s">
        <v>21</v>
      </c>
      <c r="C2" s="12" t="s">
        <v>0</v>
      </c>
      <c r="D2" s="12" t="s">
        <v>31</v>
      </c>
      <c r="E2" s="13" t="s">
        <v>32</v>
      </c>
      <c r="F2" s="13" t="s">
        <v>22</v>
      </c>
      <c r="G2" s="12" t="s">
        <v>33</v>
      </c>
    </row>
    <row r="3" spans="2:11" s="9" customFormat="1" ht="34.5" customHeight="1" x14ac:dyDescent="0.25">
      <c r="B3" s="5">
        <v>1</v>
      </c>
      <c r="C3" s="14" t="s">
        <v>69</v>
      </c>
      <c r="D3" s="15">
        <v>4</v>
      </c>
      <c r="E3" s="16">
        <v>35802000</v>
      </c>
      <c r="F3" s="16">
        <v>780</v>
      </c>
      <c r="G3" s="17" t="s">
        <v>30</v>
      </c>
      <c r="I3" s="10"/>
      <c r="J3" s="11"/>
      <c r="K3" s="11"/>
    </row>
    <row r="4" spans="2:11" s="9" customFormat="1" ht="34.5" customHeight="1" x14ac:dyDescent="0.25">
      <c r="B4" s="5">
        <v>2</v>
      </c>
      <c r="C4" s="14" t="s">
        <v>56</v>
      </c>
      <c r="D4" s="15">
        <v>1</v>
      </c>
      <c r="E4" s="18">
        <v>3780000</v>
      </c>
      <c r="F4" s="16">
        <v>150</v>
      </c>
      <c r="G4" s="17" t="s">
        <v>30</v>
      </c>
      <c r="I4" s="10"/>
      <c r="J4" s="11"/>
      <c r="K4" s="11"/>
    </row>
    <row r="5" spans="2:11" s="9" customFormat="1" ht="30" customHeight="1" x14ac:dyDescent="0.25">
      <c r="B5" s="5">
        <v>3</v>
      </c>
      <c r="C5" s="14" t="s">
        <v>37</v>
      </c>
      <c r="D5" s="15">
        <v>14</v>
      </c>
      <c r="E5" s="16">
        <v>37732800</v>
      </c>
      <c r="F5" s="16">
        <v>350</v>
      </c>
      <c r="G5" s="17" t="s">
        <v>30</v>
      </c>
      <c r="I5" s="10"/>
      <c r="J5" s="11"/>
      <c r="K5" s="11"/>
    </row>
    <row r="6" spans="2:11" s="9" customFormat="1" ht="30" customHeight="1" x14ac:dyDescent="0.25">
      <c r="B6" s="5">
        <v>4</v>
      </c>
      <c r="C6" s="14" t="s">
        <v>44</v>
      </c>
      <c r="D6" s="15">
        <v>14</v>
      </c>
      <c r="E6" s="16">
        <v>59517060</v>
      </c>
      <c r="F6" s="16">
        <v>880</v>
      </c>
      <c r="G6" s="17" t="s">
        <v>30</v>
      </c>
      <c r="I6" s="10"/>
      <c r="J6" s="11"/>
      <c r="K6" s="11"/>
    </row>
    <row r="7" spans="2:11" s="9" customFormat="1" ht="45" x14ac:dyDescent="0.25">
      <c r="B7" s="5">
        <v>5</v>
      </c>
      <c r="C7" s="14" t="s">
        <v>60</v>
      </c>
      <c r="D7" s="15">
        <v>50</v>
      </c>
      <c r="E7" s="16">
        <v>273999912</v>
      </c>
      <c r="F7" s="16">
        <v>8474</v>
      </c>
      <c r="G7" s="17" t="s">
        <v>30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47</v>
      </c>
      <c r="D8" s="15">
        <v>9</v>
      </c>
      <c r="E8" s="16">
        <v>42750000</v>
      </c>
      <c r="F8" s="16">
        <v>7000</v>
      </c>
      <c r="G8" s="17" t="s">
        <v>30</v>
      </c>
      <c r="I8" s="10"/>
      <c r="J8" s="11"/>
      <c r="K8" s="11"/>
    </row>
    <row r="9" spans="2:11" s="9" customFormat="1" ht="30" customHeight="1" x14ac:dyDescent="0.25">
      <c r="B9" s="5">
        <v>7</v>
      </c>
      <c r="C9" s="14" t="s">
        <v>55</v>
      </c>
      <c r="D9" s="15">
        <v>6</v>
      </c>
      <c r="E9" s="16">
        <v>436248</v>
      </c>
      <c r="F9" s="16">
        <v>876</v>
      </c>
      <c r="G9" s="17" t="s">
        <v>30</v>
      </c>
      <c r="I9" s="10"/>
      <c r="J9" s="11"/>
      <c r="K9" s="11"/>
    </row>
    <row r="10" spans="2:11" s="9" customFormat="1" ht="30" customHeight="1" x14ac:dyDescent="0.25">
      <c r="B10" s="5">
        <v>8</v>
      </c>
      <c r="C10" s="19" t="s">
        <v>52</v>
      </c>
      <c r="D10" s="15">
        <v>2</v>
      </c>
      <c r="E10" s="16">
        <v>90000000</v>
      </c>
      <c r="F10" s="16">
        <v>3000</v>
      </c>
      <c r="G10" s="17" t="s">
        <v>30</v>
      </c>
      <c r="I10" s="10"/>
      <c r="J10" s="11"/>
      <c r="K10" s="11"/>
    </row>
    <row r="11" spans="2:11" s="9" customFormat="1" ht="30" customHeight="1" x14ac:dyDescent="0.25">
      <c r="B11" s="5">
        <v>9</v>
      </c>
      <c r="C11" s="14" t="s">
        <v>57</v>
      </c>
      <c r="D11" s="15">
        <v>1</v>
      </c>
      <c r="E11" s="16">
        <v>3356640</v>
      </c>
      <c r="F11" s="16">
        <v>63</v>
      </c>
      <c r="G11" s="17" t="s">
        <v>30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4" t="s">
        <v>50</v>
      </c>
      <c r="D12" s="15">
        <v>3</v>
      </c>
      <c r="E12" s="16">
        <v>20979000</v>
      </c>
      <c r="F12" s="16">
        <v>441</v>
      </c>
      <c r="G12" s="17" t="s">
        <v>30</v>
      </c>
      <c r="I12" s="10"/>
      <c r="J12" s="11"/>
      <c r="K12" s="11"/>
    </row>
    <row r="13" spans="2:11" s="9" customFormat="1" ht="30" customHeight="1" x14ac:dyDescent="0.25">
      <c r="B13" s="5">
        <v>11</v>
      </c>
      <c r="C13" s="19" t="s">
        <v>53</v>
      </c>
      <c r="D13" s="15">
        <v>5</v>
      </c>
      <c r="E13" s="16">
        <v>3221760</v>
      </c>
      <c r="F13" s="16">
        <v>320</v>
      </c>
      <c r="G13" s="17" t="s">
        <v>30</v>
      </c>
      <c r="I13" s="10"/>
      <c r="J13" s="11"/>
      <c r="K13" s="11"/>
    </row>
    <row r="14" spans="2:11" s="9" customFormat="1" ht="30" customHeight="1" x14ac:dyDescent="0.25">
      <c r="B14" s="5">
        <v>12</v>
      </c>
      <c r="C14" s="19" t="s">
        <v>49</v>
      </c>
      <c r="D14" s="15">
        <v>3</v>
      </c>
      <c r="E14" s="16">
        <v>31200000</v>
      </c>
      <c r="F14" s="16">
        <v>800</v>
      </c>
      <c r="G14" s="17" t="s">
        <v>30</v>
      </c>
      <c r="I14" s="10"/>
      <c r="J14" s="11"/>
      <c r="K14" s="11"/>
    </row>
    <row r="15" spans="2:11" s="9" customFormat="1" ht="30" customHeight="1" x14ac:dyDescent="0.25">
      <c r="B15" s="5">
        <v>13</v>
      </c>
      <c r="C15" s="14" t="s">
        <v>61</v>
      </c>
      <c r="D15" s="15">
        <v>1</v>
      </c>
      <c r="E15" s="16">
        <v>3270000</v>
      </c>
      <c r="F15" s="16">
        <v>60</v>
      </c>
      <c r="G15" s="17" t="s">
        <v>30</v>
      </c>
      <c r="I15" s="10"/>
      <c r="J15" s="11"/>
      <c r="K15" s="11"/>
    </row>
    <row r="16" spans="2:11" s="9" customFormat="1" ht="30" customHeight="1" x14ac:dyDescent="0.25">
      <c r="B16" s="5">
        <v>14</v>
      </c>
      <c r="C16" s="14" t="s">
        <v>70</v>
      </c>
      <c r="D16" s="15">
        <v>1</v>
      </c>
      <c r="E16" s="16">
        <v>910000</v>
      </c>
      <c r="F16" s="16">
        <v>14</v>
      </c>
      <c r="G16" s="17" t="s">
        <v>30</v>
      </c>
      <c r="I16" s="10"/>
      <c r="J16" s="11"/>
      <c r="K16" s="11"/>
    </row>
    <row r="17" spans="2:11" s="9" customFormat="1" ht="30" customHeight="1" x14ac:dyDescent="0.25">
      <c r="B17" s="5">
        <v>15</v>
      </c>
      <c r="C17" s="14" t="s">
        <v>54</v>
      </c>
      <c r="D17" s="15">
        <v>6</v>
      </c>
      <c r="E17" s="16">
        <v>11355600</v>
      </c>
      <c r="F17" s="16">
        <v>550</v>
      </c>
      <c r="G17" s="17" t="s">
        <v>30</v>
      </c>
      <c r="I17" s="10"/>
      <c r="J17" s="11"/>
      <c r="K17" s="11"/>
    </row>
    <row r="18" spans="2:11" ht="22.5" customHeight="1" x14ac:dyDescent="0.25">
      <c r="B18" s="46" t="s">
        <v>1</v>
      </c>
      <c r="C18" s="43"/>
      <c r="D18" s="20">
        <f>SUM(D3:D17)</f>
        <v>120</v>
      </c>
      <c r="E18" s="21">
        <f>SUM(E3:E17)</f>
        <v>618311020</v>
      </c>
      <c r="F18" s="21">
        <f>SUM(F3:F17)</f>
        <v>23758</v>
      </c>
      <c r="G18" s="20"/>
      <c r="I18" s="7"/>
      <c r="J18" s="8"/>
      <c r="K18" s="8"/>
    </row>
    <row r="19" spans="2:11" s="2" customFormat="1" ht="34.5" customHeight="1" x14ac:dyDescent="0.25">
      <c r="B19" s="53" t="s">
        <v>13</v>
      </c>
      <c r="C19" s="48"/>
      <c r="D19" s="48"/>
      <c r="E19" s="48"/>
      <c r="F19" s="48"/>
      <c r="G19" s="49"/>
      <c r="I19" s="7"/>
      <c r="J19" s="8"/>
      <c r="K19" s="8"/>
    </row>
    <row r="20" spans="2:11" s="2" customFormat="1" ht="57" customHeight="1" x14ac:dyDescent="0.25">
      <c r="B20" s="5" t="s">
        <v>21</v>
      </c>
      <c r="C20" s="22" t="s">
        <v>0</v>
      </c>
      <c r="D20" s="12" t="s">
        <v>31</v>
      </c>
      <c r="E20" s="13" t="s">
        <v>32</v>
      </c>
      <c r="F20" s="13" t="s">
        <v>22</v>
      </c>
      <c r="G20" s="12" t="s">
        <v>33</v>
      </c>
      <c r="I20" s="7"/>
      <c r="J20" s="8"/>
      <c r="K20" s="8"/>
    </row>
    <row r="21" spans="2:11" s="2" customFormat="1" x14ac:dyDescent="0.25">
      <c r="B21" s="23">
        <v>1</v>
      </c>
      <c r="C21" s="24" t="s">
        <v>18</v>
      </c>
      <c r="D21" s="25">
        <v>20</v>
      </c>
      <c r="E21" s="26">
        <v>7841630.6699999999</v>
      </c>
      <c r="F21" s="26">
        <v>1371</v>
      </c>
      <c r="G21" s="25" t="s">
        <v>29</v>
      </c>
      <c r="I21" s="7"/>
      <c r="J21" s="8"/>
      <c r="K21" s="8"/>
    </row>
    <row r="22" spans="2:11" s="2" customFormat="1" ht="21" customHeight="1" x14ac:dyDescent="0.25">
      <c r="B22" s="43" t="s">
        <v>1</v>
      </c>
      <c r="C22" s="43"/>
      <c r="D22" s="27">
        <f>D21</f>
        <v>20</v>
      </c>
      <c r="E22" s="21">
        <f>E21</f>
        <v>7841630.6699999999</v>
      </c>
      <c r="F22" s="21">
        <f>F21</f>
        <v>1371</v>
      </c>
      <c r="G22" s="27"/>
      <c r="I22" s="7"/>
      <c r="J22" s="8"/>
      <c r="K22" s="8"/>
    </row>
    <row r="23" spans="2:11" ht="30" customHeight="1" x14ac:dyDescent="0.25">
      <c r="B23" s="47" t="s">
        <v>34</v>
      </c>
      <c r="C23" s="48"/>
      <c r="D23" s="48"/>
      <c r="E23" s="48"/>
      <c r="F23" s="48"/>
      <c r="G23" s="49"/>
    </row>
    <row r="24" spans="2:11" ht="55.5" customHeight="1" x14ac:dyDescent="0.25">
      <c r="B24" s="5" t="s">
        <v>21</v>
      </c>
      <c r="C24" s="22" t="s">
        <v>0</v>
      </c>
      <c r="D24" s="12" t="s">
        <v>31</v>
      </c>
      <c r="E24" s="13" t="s">
        <v>32</v>
      </c>
      <c r="F24" s="13" t="s">
        <v>22</v>
      </c>
      <c r="G24" s="12" t="s">
        <v>33</v>
      </c>
    </row>
    <row r="25" spans="2:11" s="2" customFormat="1" x14ac:dyDescent="0.25">
      <c r="B25" s="23">
        <v>1</v>
      </c>
      <c r="C25" s="28" t="s">
        <v>45</v>
      </c>
      <c r="D25" s="12">
        <v>0</v>
      </c>
      <c r="E25" s="26">
        <v>0</v>
      </c>
      <c r="F25" s="13">
        <v>0</v>
      </c>
      <c r="G25" s="12" t="s">
        <v>35</v>
      </c>
    </row>
    <row r="26" spans="2:11" ht="19.5" customHeight="1" x14ac:dyDescent="0.25">
      <c r="B26" s="43" t="s">
        <v>1</v>
      </c>
      <c r="C26" s="43"/>
      <c r="D26" s="27">
        <f>SUM(D25:D25)</f>
        <v>0</v>
      </c>
      <c r="E26" s="29">
        <f>SUM(E25:E25)</f>
        <v>0</v>
      </c>
      <c r="F26" s="29">
        <f>SUM(F25:F25)</f>
        <v>0</v>
      </c>
      <c r="G26" s="27"/>
    </row>
    <row r="27" spans="2:11" s="2" customFormat="1" ht="30" customHeight="1" x14ac:dyDescent="0.25">
      <c r="B27" s="47" t="s">
        <v>36</v>
      </c>
      <c r="C27" s="48"/>
      <c r="D27" s="48"/>
      <c r="E27" s="48"/>
      <c r="F27" s="48"/>
      <c r="G27" s="49"/>
    </row>
    <row r="28" spans="2:11" s="2" customFormat="1" ht="48.75" customHeight="1" x14ac:dyDescent="0.25">
      <c r="B28" s="5" t="s">
        <v>21</v>
      </c>
      <c r="C28" s="22" t="s">
        <v>0</v>
      </c>
      <c r="D28" s="12" t="s">
        <v>31</v>
      </c>
      <c r="E28" s="13" t="s">
        <v>32</v>
      </c>
      <c r="F28" s="13" t="s">
        <v>22</v>
      </c>
      <c r="G28" s="12" t="s">
        <v>33</v>
      </c>
    </row>
    <row r="29" spans="2:11" s="2" customFormat="1" x14ac:dyDescent="0.25">
      <c r="B29" s="28">
        <v>1</v>
      </c>
      <c r="C29" s="28" t="s">
        <v>68</v>
      </c>
      <c r="D29" s="12">
        <v>1</v>
      </c>
      <c r="E29" s="26">
        <v>56800568</v>
      </c>
      <c r="F29" s="26">
        <v>800008</v>
      </c>
      <c r="G29" s="12" t="s">
        <v>29</v>
      </c>
    </row>
    <row r="30" spans="2:11" s="2" customFormat="1" ht="19.5" customHeight="1" x14ac:dyDescent="0.25">
      <c r="B30" s="43" t="s">
        <v>1</v>
      </c>
      <c r="C30" s="43"/>
      <c r="D30" s="27">
        <f>SUM(D29:D29)</f>
        <v>1</v>
      </c>
      <c r="E30" s="21">
        <f>SUM(E29:E29)</f>
        <v>56800568</v>
      </c>
      <c r="F30" s="21">
        <f>SUM(F29:F29)</f>
        <v>800008</v>
      </c>
      <c r="G30" s="27"/>
    </row>
    <row r="31" spans="2:11" x14ac:dyDescent="0.25">
      <c r="B31" s="47" t="s">
        <v>41</v>
      </c>
      <c r="C31" s="48"/>
      <c r="D31" s="48"/>
      <c r="E31" s="48"/>
      <c r="F31" s="48"/>
      <c r="G31" s="49"/>
    </row>
    <row r="32" spans="2:11" ht="31.5" customHeight="1" x14ac:dyDescent="0.25">
      <c r="B32" s="5" t="s">
        <v>21</v>
      </c>
      <c r="C32" s="22" t="s">
        <v>0</v>
      </c>
      <c r="D32" s="12" t="s">
        <v>31</v>
      </c>
      <c r="E32" s="13" t="s">
        <v>32</v>
      </c>
      <c r="F32" s="13" t="s">
        <v>22</v>
      </c>
      <c r="G32" s="12" t="s">
        <v>33</v>
      </c>
    </row>
    <row r="33" spans="2:7" x14ac:dyDescent="0.25">
      <c r="B33" s="28">
        <v>1</v>
      </c>
      <c r="C33" s="28" t="s">
        <v>45</v>
      </c>
      <c r="D33" s="12">
        <v>0</v>
      </c>
      <c r="E33" s="26">
        <v>0</v>
      </c>
      <c r="F33" s="26">
        <v>0</v>
      </c>
      <c r="G33" s="12" t="s">
        <v>30</v>
      </c>
    </row>
    <row r="34" spans="2:7" x14ac:dyDescent="0.25">
      <c r="B34" s="43" t="s">
        <v>1</v>
      </c>
      <c r="C34" s="43"/>
      <c r="D34" s="27">
        <f>SUM(D33:D33)</f>
        <v>0</v>
      </c>
      <c r="E34" s="21">
        <f>E33</f>
        <v>0</v>
      </c>
      <c r="F34" s="21">
        <f>F33</f>
        <v>0</v>
      </c>
      <c r="G34" s="27"/>
    </row>
    <row r="35" spans="2:7" x14ac:dyDescent="0.25">
      <c r="B35" s="47" t="s">
        <v>42</v>
      </c>
      <c r="C35" s="48"/>
      <c r="D35" s="48"/>
      <c r="E35" s="48"/>
      <c r="F35" s="48"/>
      <c r="G35" s="49"/>
    </row>
    <row r="36" spans="2:7" ht="45" x14ac:dyDescent="0.25">
      <c r="B36" s="5" t="s">
        <v>21</v>
      </c>
      <c r="C36" s="22" t="s">
        <v>0</v>
      </c>
      <c r="D36" s="12" t="s">
        <v>31</v>
      </c>
      <c r="E36" s="13" t="s">
        <v>32</v>
      </c>
      <c r="F36" s="13" t="s">
        <v>22</v>
      </c>
      <c r="G36" s="12" t="s">
        <v>33</v>
      </c>
    </row>
    <row r="37" spans="2:7" x14ac:dyDescent="0.25">
      <c r="B37" s="28">
        <v>1</v>
      </c>
      <c r="C37" s="28" t="s">
        <v>45</v>
      </c>
      <c r="D37" s="12">
        <v>0</v>
      </c>
      <c r="E37" s="26">
        <v>0</v>
      </c>
      <c r="F37" s="26">
        <v>0</v>
      </c>
      <c r="G37" s="12" t="s">
        <v>43</v>
      </c>
    </row>
    <row r="38" spans="2:7" x14ac:dyDescent="0.25">
      <c r="B38" s="43" t="s">
        <v>1</v>
      </c>
      <c r="C38" s="43"/>
      <c r="D38" s="27">
        <f>SUM(D37:D37)</f>
        <v>0</v>
      </c>
      <c r="E38" s="21">
        <f>E37</f>
        <v>0</v>
      </c>
      <c r="F38" s="21">
        <f>F37</f>
        <v>0</v>
      </c>
      <c r="G38" s="27"/>
    </row>
    <row r="39" spans="2:7" x14ac:dyDescent="0.25">
      <c r="B39" s="47" t="s">
        <v>46</v>
      </c>
      <c r="C39" s="48"/>
      <c r="D39" s="48"/>
      <c r="E39" s="48"/>
      <c r="F39" s="48"/>
      <c r="G39" s="49"/>
    </row>
    <row r="40" spans="2:7" ht="45" x14ac:dyDescent="0.25">
      <c r="B40" s="5" t="s">
        <v>21</v>
      </c>
      <c r="C40" s="22" t="s">
        <v>0</v>
      </c>
      <c r="D40" s="12" t="s">
        <v>31</v>
      </c>
      <c r="E40" s="13" t="s">
        <v>32</v>
      </c>
      <c r="F40" s="13" t="s">
        <v>22</v>
      </c>
      <c r="G40" s="12" t="s">
        <v>33</v>
      </c>
    </row>
    <row r="41" spans="2:7" s="2" customFormat="1" x14ac:dyDescent="0.25">
      <c r="B41" s="5">
        <v>1</v>
      </c>
      <c r="C41" s="28" t="s">
        <v>58</v>
      </c>
      <c r="D41" s="12">
        <v>6</v>
      </c>
      <c r="E41" s="26">
        <v>3245858.4500000007</v>
      </c>
      <c r="F41" s="26">
        <v>547270.23499999999</v>
      </c>
      <c r="G41" s="12" t="s">
        <v>29</v>
      </c>
    </row>
    <row r="42" spans="2:7" s="2" customFormat="1" x14ac:dyDescent="0.25">
      <c r="B42" s="5">
        <v>2</v>
      </c>
      <c r="C42" s="28" t="s">
        <v>59</v>
      </c>
      <c r="D42" s="12">
        <v>5</v>
      </c>
      <c r="E42" s="26">
        <v>22483998.699999999</v>
      </c>
      <c r="F42" s="26">
        <v>158220.4662</v>
      </c>
      <c r="G42" s="12" t="s">
        <v>29</v>
      </c>
    </row>
    <row r="43" spans="2:7" x14ac:dyDescent="0.25">
      <c r="B43" s="43" t="s">
        <v>1</v>
      </c>
      <c r="C43" s="43"/>
      <c r="D43" s="27">
        <f>SUM(D41:D42)</f>
        <v>11</v>
      </c>
      <c r="E43" s="21">
        <f>SUM(E41:E42)</f>
        <v>25729857.149999999</v>
      </c>
      <c r="F43" s="21">
        <f>SUM(F41:F42)</f>
        <v>705490.70120000001</v>
      </c>
      <c r="G43" s="27"/>
    </row>
    <row r="44" spans="2:7" s="2" customFormat="1" x14ac:dyDescent="0.25">
      <c r="B44" s="47" t="s">
        <v>48</v>
      </c>
      <c r="C44" s="48"/>
      <c r="D44" s="48"/>
      <c r="E44" s="48"/>
      <c r="F44" s="48"/>
      <c r="G44" s="49"/>
    </row>
    <row r="45" spans="2:7" s="2" customFormat="1" ht="45" x14ac:dyDescent="0.25">
      <c r="B45" s="5" t="s">
        <v>21</v>
      </c>
      <c r="C45" s="22" t="s">
        <v>0</v>
      </c>
      <c r="D45" s="12" t="s">
        <v>31</v>
      </c>
      <c r="E45" s="13" t="s">
        <v>32</v>
      </c>
      <c r="F45" s="13" t="s">
        <v>22</v>
      </c>
      <c r="G45" s="12" t="s">
        <v>33</v>
      </c>
    </row>
    <row r="46" spans="2:7" s="2" customFormat="1" x14ac:dyDescent="0.25">
      <c r="B46" s="28">
        <v>1</v>
      </c>
      <c r="C46" s="28" t="s">
        <v>51</v>
      </c>
      <c r="D46" s="12">
        <v>1</v>
      </c>
      <c r="E46" s="26">
        <v>872000</v>
      </c>
      <c r="F46" s="26">
        <v>20</v>
      </c>
      <c r="G46" s="26" t="s">
        <v>30</v>
      </c>
    </row>
    <row r="47" spans="2:7" s="2" customFormat="1" x14ac:dyDescent="0.25">
      <c r="B47" s="43" t="s">
        <v>1</v>
      </c>
      <c r="C47" s="43"/>
      <c r="D47" s="27">
        <f>SUM(D46:D46)</f>
        <v>1</v>
      </c>
      <c r="E47" s="21">
        <f>SUM(E46:E46)</f>
        <v>872000</v>
      </c>
      <c r="F47" s="21">
        <f>SUM(F46:F46)</f>
        <v>20</v>
      </c>
      <c r="G47" s="27"/>
    </row>
    <row r="48" spans="2:7" s="2" customFormat="1" x14ac:dyDescent="0.25">
      <c r="B48" s="47" t="s">
        <v>62</v>
      </c>
      <c r="C48" s="48"/>
      <c r="D48" s="48"/>
      <c r="E48" s="48"/>
      <c r="F48" s="48"/>
      <c r="G48" s="49"/>
    </row>
    <row r="49" spans="2:7" s="2" customFormat="1" ht="45" x14ac:dyDescent="0.25">
      <c r="B49" s="5" t="s">
        <v>21</v>
      </c>
      <c r="C49" s="22" t="s">
        <v>0</v>
      </c>
      <c r="D49" s="12" t="s">
        <v>31</v>
      </c>
      <c r="E49" s="13" t="s">
        <v>32</v>
      </c>
      <c r="F49" s="13" t="s">
        <v>22</v>
      </c>
      <c r="G49" s="12" t="s">
        <v>33</v>
      </c>
    </row>
    <row r="50" spans="2:7" s="2" customFormat="1" x14ac:dyDescent="0.25">
      <c r="B50" s="28">
        <v>1</v>
      </c>
      <c r="C50" s="28" t="s">
        <v>63</v>
      </c>
      <c r="D50" s="12">
        <v>5</v>
      </c>
      <c r="E50" s="26">
        <v>814022.26</v>
      </c>
      <c r="F50" s="26">
        <v>259.96300000000002</v>
      </c>
      <c r="G50" s="26" t="s">
        <v>30</v>
      </c>
    </row>
    <row r="51" spans="2:7" s="2" customFormat="1" x14ac:dyDescent="0.25">
      <c r="B51" s="43" t="s">
        <v>1</v>
      </c>
      <c r="C51" s="43"/>
      <c r="D51" s="27">
        <f>SUM(D50:D50)</f>
        <v>5</v>
      </c>
      <c r="E51" s="21">
        <f>SUM(E50:E50)</f>
        <v>814022.26</v>
      </c>
      <c r="F51" s="21">
        <f>SUM(F50:F50)</f>
        <v>259.96300000000002</v>
      </c>
      <c r="G51" s="27"/>
    </row>
    <row r="52" spans="2:7" x14ac:dyDescent="0.25">
      <c r="B52" s="30"/>
      <c r="C52" s="31"/>
      <c r="D52" s="32"/>
      <c r="E52" s="33"/>
      <c r="F52" s="33"/>
      <c r="G52" s="32"/>
    </row>
    <row r="53" spans="2:7" x14ac:dyDescent="0.25">
      <c r="B53" s="44" t="s">
        <v>23</v>
      </c>
      <c r="C53" s="45"/>
      <c r="D53" s="25">
        <f>SUM(D18,D22,D26,D30,D34,D38,D43,D47,D51)</f>
        <v>158</v>
      </c>
      <c r="E53" s="26">
        <f>SUM(E18,E22,E26,E30,E34,E38,E43,E47,E51)</f>
        <v>710369098.07999992</v>
      </c>
      <c r="F53" s="26"/>
      <c r="G53" s="34"/>
    </row>
  </sheetData>
  <mergeCells count="19">
    <mergeCell ref="B1:G1"/>
    <mergeCell ref="B19:G19"/>
    <mergeCell ref="B23:G23"/>
    <mergeCell ref="B27:G27"/>
    <mergeCell ref="B30:C30"/>
    <mergeCell ref="B43:C43"/>
    <mergeCell ref="B53:C53"/>
    <mergeCell ref="B18:C18"/>
    <mergeCell ref="B22:C22"/>
    <mergeCell ref="B26:C26"/>
    <mergeCell ref="B31:G31"/>
    <mergeCell ref="B34:C34"/>
    <mergeCell ref="B35:G35"/>
    <mergeCell ref="B38:C38"/>
    <mergeCell ref="B39:G39"/>
    <mergeCell ref="B44:G44"/>
    <mergeCell ref="B47:C47"/>
    <mergeCell ref="B48:G48"/>
    <mergeCell ref="B51:C5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E17" sqref="E17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30" customFormat="1" ht="108" customHeight="1" x14ac:dyDescent="0.25">
      <c r="A1" s="35" t="s">
        <v>2</v>
      </c>
      <c r="B1" s="35" t="s">
        <v>3</v>
      </c>
      <c r="C1" s="35" t="s">
        <v>4</v>
      </c>
      <c r="D1" s="35" t="s">
        <v>5</v>
      </c>
      <c r="E1" s="35" t="s">
        <v>6</v>
      </c>
      <c r="F1" s="35" t="s">
        <v>7</v>
      </c>
      <c r="G1" s="35" t="s">
        <v>8</v>
      </c>
      <c r="H1" s="35" t="s">
        <v>14</v>
      </c>
      <c r="I1" s="35" t="s">
        <v>15</v>
      </c>
      <c r="J1" s="35" t="s">
        <v>9</v>
      </c>
      <c r="K1" s="35" t="s">
        <v>10</v>
      </c>
      <c r="L1" s="35" t="s">
        <v>17</v>
      </c>
      <c r="M1" s="35" t="s">
        <v>16</v>
      </c>
      <c r="N1" s="35" t="s">
        <v>19</v>
      </c>
      <c r="O1" s="35" t="s">
        <v>20</v>
      </c>
      <c r="P1" s="35" t="s">
        <v>39</v>
      </c>
      <c r="Q1" s="35" t="s">
        <v>40</v>
      </c>
      <c r="R1" s="35" t="s">
        <v>64</v>
      </c>
      <c r="S1" s="35" t="s">
        <v>66</v>
      </c>
      <c r="T1" s="35" t="s">
        <v>67</v>
      </c>
      <c r="U1" s="35" t="s">
        <v>65</v>
      </c>
      <c r="V1" s="35" t="s">
        <v>11</v>
      </c>
      <c r="W1" s="36" t="s">
        <v>12</v>
      </c>
    </row>
    <row r="2" spans="1:23" s="40" customFormat="1" ht="38.25" x14ac:dyDescent="0.25">
      <c r="A2" s="37" t="s">
        <v>25</v>
      </c>
      <c r="B2" s="38">
        <v>0</v>
      </c>
      <c r="C2" s="38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9">
        <f t="shared" ref="V2:V5" si="0">SUM(P2+N2+L2+J2+H2+F2+D2+B2)</f>
        <v>0</v>
      </c>
      <c r="W2" s="38" t="s">
        <v>45</v>
      </c>
    </row>
    <row r="3" spans="1:23" s="40" customFormat="1" ht="38.25" x14ac:dyDescent="0.25">
      <c r="A3" s="37" t="s">
        <v>24</v>
      </c>
      <c r="B3" s="38">
        <v>8</v>
      </c>
      <c r="C3" s="38">
        <v>37119024</v>
      </c>
      <c r="D3" s="41">
        <v>11</v>
      </c>
      <c r="E3" s="41">
        <v>25729857.149999999</v>
      </c>
      <c r="F3" s="38">
        <v>0</v>
      </c>
      <c r="G3" s="38">
        <v>0</v>
      </c>
      <c r="H3" s="38">
        <v>0</v>
      </c>
      <c r="I3" s="38">
        <v>0</v>
      </c>
      <c r="J3" s="38">
        <v>1</v>
      </c>
      <c r="K3" s="38">
        <v>56800568</v>
      </c>
      <c r="L3" s="38">
        <v>0</v>
      </c>
      <c r="M3" s="38">
        <v>0</v>
      </c>
      <c r="N3" s="41">
        <v>0</v>
      </c>
      <c r="O3" s="41">
        <v>0</v>
      </c>
      <c r="P3" s="38">
        <v>0</v>
      </c>
      <c r="Q3" s="38">
        <v>0</v>
      </c>
      <c r="R3" s="38">
        <v>0</v>
      </c>
      <c r="S3" s="38">
        <v>0</v>
      </c>
      <c r="T3" s="38">
        <v>5</v>
      </c>
      <c r="U3" s="38">
        <v>814022.26</v>
      </c>
      <c r="V3" s="38">
        <f>SUM(B3,D3,F3,H3,J3,L3,N3,P3,R3,T3)</f>
        <v>25</v>
      </c>
      <c r="W3" s="38">
        <f>SUM(C3,E3,G3,I3,K3,M3,O3,Q3,S3,U3)</f>
        <v>120463471.41000001</v>
      </c>
    </row>
    <row r="4" spans="1:23" s="40" customFormat="1" ht="38.25" x14ac:dyDescent="0.25">
      <c r="A4" s="37" t="s">
        <v>26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f t="shared" si="0"/>
        <v>0</v>
      </c>
      <c r="W4" s="38" t="s">
        <v>45</v>
      </c>
    </row>
    <row r="5" spans="1:23" s="40" customFormat="1" ht="38.25" x14ac:dyDescent="0.25">
      <c r="A5" s="37" t="s">
        <v>27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42">
        <v>0</v>
      </c>
      <c r="S5" s="38">
        <v>0</v>
      </c>
      <c r="T5" s="42">
        <v>0</v>
      </c>
      <c r="U5" s="38">
        <v>0</v>
      </c>
      <c r="V5" s="38">
        <f t="shared" si="0"/>
        <v>0</v>
      </c>
      <c r="W5" s="38">
        <f>Q5+N5+L5+J5+H5+F5</f>
        <v>0</v>
      </c>
    </row>
    <row r="6" spans="1:23" s="30" customFormat="1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6"/>
      <c r="T6" s="55"/>
      <c r="U6" s="56"/>
      <c r="V6" s="55" t="s">
        <v>28</v>
      </c>
      <c r="W6" s="38">
        <f>W3+W5</f>
        <v>120463471.41000001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2021-02-02T08:29:29Z</dcterms:modified>
</cp:coreProperties>
</file>