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договоров'!$C$2:$F$6</definedName>
  </definedNames>
  <calcPr calcId="162913"/>
</workbook>
</file>

<file path=xl/calcChain.xml><?xml version="1.0" encoding="utf-8"?>
<calcChain xmlns="http://schemas.openxmlformats.org/spreadsheetml/2006/main">
  <c r="E46" i="1" l="1"/>
  <c r="D46" i="1"/>
  <c r="F31" i="1" l="1"/>
  <c r="E31" i="1"/>
  <c r="D31" i="1"/>
  <c r="F44" i="1" l="1"/>
  <c r="E44" i="1"/>
  <c r="D44" i="1"/>
  <c r="D17" i="1" l="1"/>
  <c r="F25" i="1" l="1"/>
  <c r="E25" i="1"/>
  <c r="D25" i="1"/>
  <c r="T3" i="3" l="1"/>
  <c r="U3" i="3"/>
  <c r="U5" i="3" l="1"/>
  <c r="U6" i="3" l="1"/>
  <c r="E21" i="1" l="1"/>
  <c r="F39" i="1"/>
  <c r="E39" i="1"/>
  <c r="D39" i="1"/>
  <c r="T4" i="3" l="1"/>
  <c r="T5" i="3"/>
  <c r="T2" i="3"/>
  <c r="F17" i="1"/>
  <c r="F35" i="1"/>
  <c r="E35" i="1"/>
  <c r="D35" i="1"/>
  <c r="F21" i="1"/>
  <c r="E17" i="1" l="1"/>
  <c r="D21" i="1" l="1"/>
</calcChain>
</file>

<file path=xl/sharedStrings.xml><?xml version="1.0" encoding="utf-8"?>
<sst xmlns="http://schemas.openxmlformats.org/spreadsheetml/2006/main" count="129" uniqueCount="71">
  <si>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</si>
  <si>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</si>
  <si>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</si>
  <si>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</si>
  <si>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</si>
  <si>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</si>
  <si>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</si>
  <si>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</si>
  <si>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</si>
  <si>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</si>
  <si>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</si>
  <si>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</si>
  <si>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</si>
  <si>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</si>
  <si>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</si>
  <si>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</si>
  <si>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</si>
  <si>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</si>
  <si>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</si>
  <si>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</si>
  <si>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</si>
  <si>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</si>
  <si>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</si>
  <si>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</si>
  <si>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</si>
  <si>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</si>
  <si>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</si>
  <si>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</si>
  <si>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</si>
  <si>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</si>
  <si>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</si>
  <si>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</si>
  <si>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</si>
  <si>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</si>
  <si>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</si>
  <si>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</si>
  <si>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</si>
  <si>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</si>
  <si>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>Сера техническая газовая гранулированная</t>
  </si>
  <si>
    <t>Широкая фракция легких углеводородов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</si>
  <si>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</si>
  <si>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Рыба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</si>
  <si>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</si>
  <si>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</si>
  <si>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</si>
  <si>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</si>
  <si>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</si>
  <si>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Линейный алкилбензол ЛАБ, Марка А</t>
  </si>
  <si>
    <t>Полиалкилбензол, марка ПАБ-С</t>
  </si>
  <si>
    <t>Ортоксилол нефтяной  высший сорт</t>
  </si>
  <si>
    <t>Газ углеводородный сжиженный топливный для коммунально-бытового потребления СПБТ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</si>
  <si>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</si>
  <si>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</si>
  <si>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</si>
  <si>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</si>
  <si>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</si>
  <si>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Толуол</t>
  </si>
  <si>
    <t>Судовое топливо</t>
  </si>
  <si>
    <t>Изобутан</t>
  </si>
  <si>
    <t>Пропан технический</t>
  </si>
  <si>
    <t>Пиловочник ель</t>
  </si>
  <si>
    <t>Консервы</t>
  </si>
  <si>
    <t>банка</t>
  </si>
  <si>
    <t>уп</t>
  </si>
  <si>
    <t xml:space="preserve">Жир </t>
  </si>
  <si>
    <t>Цилиндр</t>
  </si>
  <si>
    <t>Керн</t>
  </si>
  <si>
    <t>Газы углеводородные сжиженные марка БТ</t>
  </si>
  <si>
    <t>Параксилол нефтяной</t>
  </si>
  <si>
    <t>шт</t>
  </si>
  <si>
    <t xml:space="preserve">шт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</si>
</sst>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horizontal="center" wrapText="1"/>
    </xf>
    <xf numFmtId="0" fontId="20" fillId="0" borderId="0" xfId="0" applyFont="1"/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0" fontId="0" fillId="0" borderId="6" xfId="0" applyBorder="1" applyAlignment="1">
      <alignment horizontal="left" wrapText="1"/>
    </xf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4" borderId="2" xfId="0" applyFill="1" applyBorder="1" applyAlignment="1"/>
    <xf numFmtId="0" fontId="0" fillId="34" borderId="5" xfId="0" applyFill="1" applyBorder="1" applyAlignment="1"/>
    <xf numFmtId="0" fontId="0" fillId="0" borderId="5" xfId="0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4" workbookViewId="0">
      <selection activeCell="I39" sqref="I39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3" t="s">
        <v>40</v>
      </c>
      <c r="C1" s="44"/>
      <c r="D1" s="44"/>
      <c r="E1" s="44"/>
      <c r="F1" s="44"/>
      <c r="G1" s="45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47</v>
      </c>
      <c r="D3" s="6">
        <v>8</v>
      </c>
      <c r="E3" s="21">
        <v>87247800</v>
      </c>
      <c r="F3" s="21">
        <v>927</v>
      </c>
      <c r="G3" s="14" t="s">
        <v>30</v>
      </c>
      <c r="I3" s="28"/>
      <c r="J3" s="29"/>
      <c r="K3" s="29"/>
    </row>
    <row r="4" spans="2:11" s="5" customFormat="1" ht="34.5" customHeight="1" x14ac:dyDescent="0.25">
      <c r="B4" s="17">
        <v>2</v>
      </c>
      <c r="C4" s="11" t="s">
        <v>48</v>
      </c>
      <c r="D4" s="6">
        <v>2</v>
      </c>
      <c r="E4" s="23">
        <v>2520000</v>
      </c>
      <c r="F4" s="21">
        <v>35</v>
      </c>
      <c r="G4" s="14" t="s">
        <v>30</v>
      </c>
      <c r="I4" s="28"/>
      <c r="J4" s="29"/>
      <c r="K4" s="29"/>
    </row>
    <row r="5" spans="2:11" s="5" customFormat="1" ht="30" customHeight="1" x14ac:dyDescent="0.25">
      <c r="B5" s="17">
        <v>3</v>
      </c>
      <c r="C5" s="11" t="s">
        <v>49</v>
      </c>
      <c r="D5" s="6">
        <v>4</v>
      </c>
      <c r="E5" s="21">
        <v>83394360</v>
      </c>
      <c r="F5" s="21">
        <v>1197</v>
      </c>
      <c r="G5" s="14" t="s">
        <v>30</v>
      </c>
      <c r="I5" s="28"/>
      <c r="J5" s="29"/>
      <c r="K5" s="29"/>
    </row>
    <row r="6" spans="2:11" s="5" customFormat="1" ht="30" customHeight="1" x14ac:dyDescent="0.25">
      <c r="B6" s="17">
        <v>4</v>
      </c>
      <c r="C6" s="11" t="s">
        <v>37</v>
      </c>
      <c r="D6" s="6">
        <v>2</v>
      </c>
      <c r="E6" s="21">
        <v>3987000</v>
      </c>
      <c r="F6" s="21">
        <v>50</v>
      </c>
      <c r="G6" s="14" t="s">
        <v>30</v>
      </c>
      <c r="I6" s="28"/>
      <c r="J6" s="29"/>
      <c r="K6" s="29"/>
    </row>
    <row r="7" spans="2:11" s="5" customFormat="1" ht="30" customHeight="1" x14ac:dyDescent="0.25">
      <c r="B7" s="17">
        <v>5</v>
      </c>
      <c r="C7" s="11" t="s">
        <v>38</v>
      </c>
      <c r="D7" s="6">
        <v>8</v>
      </c>
      <c r="E7" s="21">
        <v>29232000</v>
      </c>
      <c r="F7" s="21">
        <v>6380</v>
      </c>
      <c r="G7" s="14" t="s">
        <v>30</v>
      </c>
      <c r="I7" s="28"/>
      <c r="J7" s="29"/>
      <c r="K7" s="29"/>
    </row>
    <row r="8" spans="2:11" s="5" customFormat="1" ht="30" customHeight="1" x14ac:dyDescent="0.25">
      <c r="B8" s="17">
        <v>6</v>
      </c>
      <c r="C8" s="11" t="s">
        <v>53</v>
      </c>
      <c r="D8" s="6">
        <v>7</v>
      </c>
      <c r="E8" s="21">
        <v>46446000</v>
      </c>
      <c r="F8" s="21">
        <v>645</v>
      </c>
      <c r="G8" s="14" t="s">
        <v>30</v>
      </c>
      <c r="I8" s="28"/>
      <c r="J8" s="29"/>
      <c r="K8" s="29"/>
    </row>
    <row r="9" spans="2:11" s="5" customFormat="1" ht="30" customHeight="1" x14ac:dyDescent="0.25">
      <c r="B9" s="17">
        <v>7</v>
      </c>
      <c r="C9" s="11" t="s">
        <v>50</v>
      </c>
      <c r="D9" s="6">
        <v>9</v>
      </c>
      <c r="E9" s="21">
        <v>25517988</v>
      </c>
      <c r="F9" s="21">
        <v>1254</v>
      </c>
      <c r="G9" s="14" t="s">
        <v>30</v>
      </c>
      <c r="I9" s="28"/>
      <c r="J9" s="29"/>
      <c r="K9" s="29"/>
    </row>
    <row r="10" spans="2:11" s="5" customFormat="1" ht="30" customHeight="1" x14ac:dyDescent="0.25">
      <c r="B10" s="17">
        <v>8</v>
      </c>
      <c r="C10" s="11" t="s">
        <v>67</v>
      </c>
      <c r="D10" s="6">
        <v>2</v>
      </c>
      <c r="E10" s="21">
        <v>90931200</v>
      </c>
      <c r="F10" s="21">
        <v>4040</v>
      </c>
      <c r="G10" s="14" t="s">
        <v>30</v>
      </c>
      <c r="I10" s="28"/>
      <c r="J10" s="29"/>
      <c r="K10" s="29"/>
    </row>
    <row r="11" spans="2:11" s="5" customFormat="1" ht="30" customHeight="1" x14ac:dyDescent="0.25">
      <c r="B11" s="17">
        <v>9</v>
      </c>
      <c r="C11" s="11" t="s">
        <v>68</v>
      </c>
      <c r="D11" s="6">
        <v>1</v>
      </c>
      <c r="E11" s="21">
        <v>3969000</v>
      </c>
      <c r="F11" s="21">
        <v>63</v>
      </c>
      <c r="G11" s="14" t="s">
        <v>30</v>
      </c>
      <c r="I11" s="28"/>
      <c r="J11" s="29"/>
      <c r="K11" s="29"/>
    </row>
    <row r="12" spans="2:11" s="5" customFormat="1" ht="30" customHeight="1" x14ac:dyDescent="0.25">
      <c r="B12" s="17">
        <v>10</v>
      </c>
      <c r="C12" s="11" t="s">
        <v>39</v>
      </c>
      <c r="D12" s="6">
        <v>3</v>
      </c>
      <c r="E12" s="21">
        <v>325510500</v>
      </c>
      <c r="F12" s="21">
        <v>16240</v>
      </c>
      <c r="G12" s="14" t="s">
        <v>30</v>
      </c>
      <c r="I12" s="28"/>
      <c r="J12" s="29"/>
      <c r="K12" s="29"/>
    </row>
    <row r="13" spans="2:11" s="5" customFormat="1" ht="30" customHeight="1" x14ac:dyDescent="0.25">
      <c r="B13" s="17">
        <v>11</v>
      </c>
      <c r="C13" s="11" t="s">
        <v>56</v>
      </c>
      <c r="D13" s="6">
        <v>10</v>
      </c>
      <c r="E13" s="21">
        <v>34961220</v>
      </c>
      <c r="F13" s="21">
        <v>756</v>
      </c>
      <c r="G13" s="14" t="s">
        <v>30</v>
      </c>
      <c r="I13" s="28"/>
      <c r="J13" s="29"/>
      <c r="K13" s="29"/>
    </row>
    <row r="14" spans="2:11" s="5" customFormat="1" ht="30" customHeight="1" x14ac:dyDescent="0.25">
      <c r="B14" s="17">
        <v>12</v>
      </c>
      <c r="C14" s="11" t="s">
        <v>57</v>
      </c>
      <c r="D14" s="6">
        <v>1</v>
      </c>
      <c r="E14" s="21">
        <v>37908000</v>
      </c>
      <c r="F14" s="21">
        <v>780</v>
      </c>
      <c r="G14" s="14" t="s">
        <v>30</v>
      </c>
      <c r="I14" s="28"/>
      <c r="J14" s="29"/>
      <c r="K14" s="29"/>
    </row>
    <row r="15" spans="2:11" s="5" customFormat="1" ht="30" customHeight="1" x14ac:dyDescent="0.25">
      <c r="B15" s="17">
        <v>13</v>
      </c>
      <c r="C15" s="11" t="s">
        <v>58</v>
      </c>
      <c r="D15" s="6">
        <v>1</v>
      </c>
      <c r="E15" s="21">
        <v>7200000</v>
      </c>
      <c r="F15" s="21">
        <v>320</v>
      </c>
      <c r="G15" s="14" t="s">
        <v>30</v>
      </c>
      <c r="I15" s="28"/>
      <c r="J15" s="29"/>
      <c r="K15" s="29"/>
    </row>
    <row r="16" spans="2:11" s="5" customFormat="1" ht="30" customHeight="1" x14ac:dyDescent="0.25">
      <c r="B16" s="17">
        <v>14</v>
      </c>
      <c r="C16" s="11" t="s">
        <v>59</v>
      </c>
      <c r="D16" s="6">
        <v>2</v>
      </c>
      <c r="E16" s="21">
        <v>6750000</v>
      </c>
      <c r="F16" s="21">
        <v>300</v>
      </c>
      <c r="G16" s="14" t="s">
        <v>30</v>
      </c>
      <c r="I16" s="28"/>
      <c r="J16" s="29"/>
      <c r="K16" s="29"/>
    </row>
    <row r="17" spans="2:11" ht="22.5" customHeight="1" x14ac:dyDescent="0.25">
      <c r="B17" s="39" t="s">
        <v>1</v>
      </c>
      <c r="C17" s="36"/>
      <c r="D17" s="12">
        <f>SUM(D3:D16)</f>
        <v>60</v>
      </c>
      <c r="E17" s="22">
        <f>SUM(E3:E16)</f>
        <v>785575068</v>
      </c>
      <c r="F17" s="22">
        <f>SUM(F3:F16)</f>
        <v>32987</v>
      </c>
      <c r="G17" s="12"/>
      <c r="I17" s="28"/>
      <c r="J17" s="29"/>
      <c r="K17" s="29"/>
    </row>
    <row r="18" spans="2:11" s="5" customFormat="1" ht="34.5" customHeight="1" x14ac:dyDescent="0.25">
      <c r="B18" s="46" t="s">
        <v>13</v>
      </c>
      <c r="C18" s="41"/>
      <c r="D18" s="41"/>
      <c r="E18" s="41"/>
      <c r="F18" s="41"/>
      <c r="G18" s="42"/>
      <c r="I18" s="28"/>
      <c r="J18" s="29"/>
      <c r="K18" s="29"/>
    </row>
    <row r="19" spans="2:11" s="5" customFormat="1" ht="57" customHeight="1" x14ac:dyDescent="0.25">
      <c r="B19" s="15" t="s">
        <v>21</v>
      </c>
      <c r="C19" s="16" t="s">
        <v>0</v>
      </c>
      <c r="D19" s="1" t="s">
        <v>31</v>
      </c>
      <c r="E19" s="20" t="s">
        <v>32</v>
      </c>
      <c r="F19" s="20" t="s">
        <v>22</v>
      </c>
      <c r="G19" s="1" t="s">
        <v>33</v>
      </c>
      <c r="I19" s="28"/>
      <c r="J19" s="29"/>
      <c r="K19" s="29"/>
    </row>
    <row r="20" spans="2:11" s="5" customFormat="1" ht="26.25" customHeight="1" x14ac:dyDescent="0.25">
      <c r="B20" s="17">
        <v>1</v>
      </c>
      <c r="C20" s="11" t="s">
        <v>18</v>
      </c>
      <c r="D20" s="6">
        <v>55</v>
      </c>
      <c r="E20" s="21">
        <v>144668739.31999999</v>
      </c>
      <c r="F20" s="21">
        <v>15206.1</v>
      </c>
      <c r="G20" s="6" t="s">
        <v>29</v>
      </c>
      <c r="I20" s="28"/>
      <c r="J20" s="29"/>
      <c r="K20" s="29"/>
    </row>
    <row r="21" spans="2:11" s="5" customFormat="1" ht="21" customHeight="1" x14ac:dyDescent="0.25">
      <c r="B21" s="36" t="s">
        <v>1</v>
      </c>
      <c r="C21" s="36"/>
      <c r="D21" s="8">
        <f>D20</f>
        <v>55</v>
      </c>
      <c r="E21" s="22">
        <f>E20</f>
        <v>144668739.31999999</v>
      </c>
      <c r="F21" s="22">
        <f>F20</f>
        <v>15206.1</v>
      </c>
      <c r="G21" s="8"/>
      <c r="I21" s="28"/>
      <c r="J21" s="29"/>
      <c r="K21" s="29"/>
    </row>
    <row r="22" spans="2:11" ht="30" customHeight="1" x14ac:dyDescent="0.25">
      <c r="B22" s="40" t="s">
        <v>34</v>
      </c>
      <c r="C22" s="41"/>
      <c r="D22" s="41"/>
      <c r="E22" s="41"/>
      <c r="F22" s="41"/>
      <c r="G22" s="42"/>
    </row>
    <row r="23" spans="2:11" ht="55.5" customHeight="1" x14ac:dyDescent="0.25">
      <c r="B23" s="15" t="s">
        <v>21</v>
      </c>
      <c r="C23" s="16" t="s">
        <v>0</v>
      </c>
      <c r="D23" s="1" t="s">
        <v>31</v>
      </c>
      <c r="E23" s="20" t="s">
        <v>32</v>
      </c>
      <c r="F23" s="20" t="s">
        <v>22</v>
      </c>
      <c r="G23" s="1" t="s">
        <v>33</v>
      </c>
    </row>
    <row r="24" spans="2:11" s="5" customFormat="1" ht="21.75" customHeight="1" x14ac:dyDescent="0.25">
      <c r="B24" s="17">
        <v>1</v>
      </c>
      <c r="C24" s="24" t="s">
        <v>60</v>
      </c>
      <c r="D24" s="1">
        <v>1</v>
      </c>
      <c r="E24" s="21">
        <v>499100</v>
      </c>
      <c r="F24" s="20">
        <v>161</v>
      </c>
      <c r="G24" s="1" t="s">
        <v>35</v>
      </c>
    </row>
    <row r="25" spans="2:11" ht="19.5" customHeight="1" x14ac:dyDescent="0.25">
      <c r="B25" s="36" t="s">
        <v>1</v>
      </c>
      <c r="C25" s="36"/>
      <c r="D25" s="8">
        <f>SUM(D24:D24)</f>
        <v>1</v>
      </c>
      <c r="E25" s="25">
        <f>SUM(E24:E24)</f>
        <v>499100</v>
      </c>
      <c r="F25" s="25">
        <f>SUM(F24:F24)</f>
        <v>161</v>
      </c>
      <c r="G25" s="8"/>
    </row>
    <row r="26" spans="2:11" s="5" customFormat="1" ht="30" customHeight="1" x14ac:dyDescent="0.25">
      <c r="B26" s="40" t="s">
        <v>36</v>
      </c>
      <c r="C26" s="41"/>
      <c r="D26" s="41"/>
      <c r="E26" s="41"/>
      <c r="F26" s="41"/>
      <c r="G26" s="42"/>
    </row>
    <row r="27" spans="2:11" s="5" customFormat="1" ht="48.75" customHeight="1" x14ac:dyDescent="0.25">
      <c r="B27" s="15" t="s">
        <v>21</v>
      </c>
      <c r="C27" s="16" t="s">
        <v>0</v>
      </c>
      <c r="D27" s="1" t="s">
        <v>31</v>
      </c>
      <c r="E27" s="20" t="s">
        <v>32</v>
      </c>
      <c r="F27" s="20" t="s">
        <v>22</v>
      </c>
      <c r="G27" s="1" t="s">
        <v>33</v>
      </c>
    </row>
    <row r="28" spans="2:11" s="5" customFormat="1" ht="24.75" customHeight="1" x14ac:dyDescent="0.25">
      <c r="B28" s="18">
        <v>1</v>
      </c>
      <c r="C28" s="18" t="s">
        <v>41</v>
      </c>
      <c r="D28" s="1">
        <v>8</v>
      </c>
      <c r="E28" s="21">
        <v>2020700</v>
      </c>
      <c r="F28" s="21">
        <v>26510</v>
      </c>
      <c r="G28" s="1" t="s">
        <v>29</v>
      </c>
    </row>
    <row r="29" spans="2:11" s="5" customFormat="1" ht="24.75" customHeight="1" x14ac:dyDescent="0.25">
      <c r="B29" s="18">
        <v>2</v>
      </c>
      <c r="C29" s="18" t="s">
        <v>61</v>
      </c>
      <c r="D29" s="1">
        <v>1</v>
      </c>
      <c r="E29" s="21">
        <v>14160</v>
      </c>
      <c r="F29" s="21">
        <v>99990</v>
      </c>
      <c r="G29" s="1" t="s">
        <v>62</v>
      </c>
    </row>
    <row r="30" spans="2:11" s="5" customFormat="1" ht="24.75" customHeight="1" x14ac:dyDescent="0.25">
      <c r="B30" s="18">
        <v>3</v>
      </c>
      <c r="C30" s="18" t="s">
        <v>64</v>
      </c>
      <c r="D30" s="1">
        <v>1</v>
      </c>
      <c r="E30" s="21">
        <v>15000</v>
      </c>
      <c r="F30" s="21">
        <v>50</v>
      </c>
      <c r="G30" s="1" t="s">
        <v>63</v>
      </c>
    </row>
    <row r="31" spans="2:11" s="5" customFormat="1" ht="19.5" customHeight="1" x14ac:dyDescent="0.25">
      <c r="B31" s="36" t="s">
        <v>1</v>
      </c>
      <c r="C31" s="36"/>
      <c r="D31" s="8">
        <f>SUM(D28:D30)</f>
        <v>10</v>
      </c>
      <c r="E31" s="22">
        <f>SUM(E28:E30)</f>
        <v>2049860</v>
      </c>
      <c r="F31" s="22">
        <f>SUM(F28:F30)</f>
        <v>126550</v>
      </c>
      <c r="G31" s="8"/>
    </row>
    <row r="32" spans="2:11" x14ac:dyDescent="0.25">
      <c r="B32" s="40" t="s">
        <v>44</v>
      </c>
      <c r="C32" s="41"/>
      <c r="D32" s="41"/>
      <c r="E32" s="41"/>
      <c r="F32" s="41"/>
      <c r="G32" s="42"/>
    </row>
    <row r="33" spans="2:7" ht="31.5" customHeight="1" x14ac:dyDescent="0.25">
      <c r="B33" s="15" t="s">
        <v>21</v>
      </c>
      <c r="C33" s="16" t="s">
        <v>0</v>
      </c>
      <c r="D33" s="1" t="s">
        <v>31</v>
      </c>
      <c r="E33" s="20" t="s">
        <v>32</v>
      </c>
      <c r="F33" s="20" t="s">
        <v>22</v>
      </c>
      <c r="G33" s="1" t="s">
        <v>33</v>
      </c>
    </row>
    <row r="34" spans="2:7" x14ac:dyDescent="0.25">
      <c r="B34" s="18">
        <v>1</v>
      </c>
      <c r="C34" s="18"/>
      <c r="D34" s="1">
        <v>0</v>
      </c>
      <c r="E34" s="21">
        <v>0</v>
      </c>
      <c r="F34" s="21">
        <v>0</v>
      </c>
      <c r="G34" s="1" t="s">
        <v>30</v>
      </c>
    </row>
    <row r="35" spans="2:7" x14ac:dyDescent="0.25">
      <c r="B35" s="36" t="s">
        <v>1</v>
      </c>
      <c r="C35" s="36"/>
      <c r="D35" s="8">
        <f>SUM(D34:D34)</f>
        <v>0</v>
      </c>
      <c r="E35" s="22">
        <f>E34</f>
        <v>0</v>
      </c>
      <c r="F35" s="22">
        <f>F34</f>
        <v>0</v>
      </c>
      <c r="G35" s="8"/>
    </row>
    <row r="36" spans="2:7" x14ac:dyDescent="0.25">
      <c r="B36" s="40" t="s">
        <v>45</v>
      </c>
      <c r="C36" s="41"/>
      <c r="D36" s="41"/>
      <c r="E36" s="41"/>
      <c r="F36" s="41"/>
      <c r="G36" s="42"/>
    </row>
    <row r="37" spans="2:7" ht="45" x14ac:dyDescent="0.25">
      <c r="B37" s="15" t="s">
        <v>21</v>
      </c>
      <c r="C37" s="16" t="s">
        <v>0</v>
      </c>
      <c r="D37" s="1" t="s">
        <v>31</v>
      </c>
      <c r="E37" s="20" t="s">
        <v>32</v>
      </c>
      <c r="F37" s="20" t="s">
        <v>22</v>
      </c>
      <c r="G37" s="1" t="s">
        <v>33</v>
      </c>
    </row>
    <row r="38" spans="2:7" x14ac:dyDescent="0.25">
      <c r="B38" s="18">
        <v>1</v>
      </c>
      <c r="C38" s="26"/>
      <c r="D38" s="1">
        <v>0</v>
      </c>
      <c r="E38" s="21">
        <v>0</v>
      </c>
      <c r="F38" s="21">
        <v>0</v>
      </c>
      <c r="G38" s="1" t="s">
        <v>46</v>
      </c>
    </row>
    <row r="39" spans="2:7" x14ac:dyDescent="0.25">
      <c r="B39" s="36" t="s">
        <v>1</v>
      </c>
      <c r="C39" s="36"/>
      <c r="D39" s="8">
        <f>SUM(D38:D38)</f>
        <v>0</v>
      </c>
      <c r="E39" s="22">
        <f>E38</f>
        <v>0</v>
      </c>
      <c r="F39" s="22">
        <f>F38</f>
        <v>0</v>
      </c>
      <c r="G39" s="8"/>
    </row>
    <row r="40" spans="2:7" x14ac:dyDescent="0.25">
      <c r="B40" s="40" t="s">
        <v>55</v>
      </c>
      <c r="C40" s="41"/>
      <c r="D40" s="41"/>
      <c r="E40" s="41"/>
      <c r="F40" s="41"/>
      <c r="G40" s="42"/>
    </row>
    <row r="41" spans="2:7" ht="45" x14ac:dyDescent="0.25">
      <c r="B41" s="15" t="s">
        <v>21</v>
      </c>
      <c r="C41" s="16" t="s">
        <v>0</v>
      </c>
      <c r="D41" s="1" t="s">
        <v>31</v>
      </c>
      <c r="E41" s="20" t="s">
        <v>32</v>
      </c>
      <c r="F41" s="20" t="s">
        <v>22</v>
      </c>
      <c r="G41" s="1" t="s">
        <v>33</v>
      </c>
    </row>
    <row r="42" spans="2:7" s="5" customFormat="1" x14ac:dyDescent="0.25">
      <c r="B42" s="18">
        <v>1</v>
      </c>
      <c r="C42" s="35" t="s">
        <v>65</v>
      </c>
      <c r="D42" s="1">
        <v>1</v>
      </c>
      <c r="E42" s="21">
        <v>7840800</v>
      </c>
      <c r="F42" s="21">
        <v>9680</v>
      </c>
      <c r="G42" s="21" t="s">
        <v>69</v>
      </c>
    </row>
    <row r="43" spans="2:7" s="5" customFormat="1" x14ac:dyDescent="0.25">
      <c r="B43" s="18">
        <v>2</v>
      </c>
      <c r="C43" s="35" t="s">
        <v>66</v>
      </c>
      <c r="D43" s="1">
        <v>1</v>
      </c>
      <c r="E43" s="21">
        <v>1698840</v>
      </c>
      <c r="F43" s="21">
        <v>8580</v>
      </c>
      <c r="G43" s="21" t="s">
        <v>70</v>
      </c>
    </row>
    <row r="44" spans="2:7" x14ac:dyDescent="0.25">
      <c r="B44" s="36" t="s">
        <v>1</v>
      </c>
      <c r="C44" s="36"/>
      <c r="D44" s="8">
        <f>SUM(D42:D43)</f>
        <v>2</v>
      </c>
      <c r="E44" s="22">
        <f>SUM(E42:E43)</f>
        <v>9539640</v>
      </c>
      <c r="F44" s="22">
        <f>SUM(F42:F43)</f>
        <v>18260</v>
      </c>
      <c r="G44" s="8"/>
    </row>
    <row r="46" spans="2:7" x14ac:dyDescent="0.25">
      <c r="B46" s="37" t="s">
        <v>23</v>
      </c>
      <c r="C46" s="38"/>
      <c r="D46" s="6">
        <f>SUM(D17,D21,D25,D31,D35,D39,D44)</f>
        <v>128</v>
      </c>
      <c r="E46" s="21">
        <f>SUM(E17,E21,E25,E31,E35,E39,E44)</f>
        <v>942332407.31999993</v>
      </c>
      <c r="F46" s="21"/>
      <c r="G46" s="19"/>
    </row>
  </sheetData>
  <mergeCells count="15">
    <mergeCell ref="B1:G1"/>
    <mergeCell ref="B18:G18"/>
    <mergeCell ref="B22:G22"/>
    <mergeCell ref="B26:G26"/>
    <mergeCell ref="B31:C31"/>
    <mergeCell ref="B44:C44"/>
    <mergeCell ref="B46:C46"/>
    <mergeCell ref="B17:C17"/>
    <mergeCell ref="B21:C21"/>
    <mergeCell ref="B25:C25"/>
    <mergeCell ref="B32:G32"/>
    <mergeCell ref="B35:C35"/>
    <mergeCell ref="B36:G36"/>
    <mergeCell ref="B39:C39"/>
    <mergeCell ref="B40:G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K3" sqref="K3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42</v>
      </c>
      <c r="Q1" s="3" t="s">
        <v>43</v>
      </c>
      <c r="R1" s="3" t="s">
        <v>51</v>
      </c>
      <c r="S1" s="3" t="s">
        <v>52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1">
        <f t="shared" ref="T2:T5" si="0">SUM(P2+N2+L2+J2+H2+F2+D2+B2)</f>
        <v>0</v>
      </c>
      <c r="U2" s="30" t="s">
        <v>54</v>
      </c>
    </row>
    <row r="3" spans="1:21" s="10" customFormat="1" ht="38.25" x14ac:dyDescent="0.25">
      <c r="A3" s="9" t="s">
        <v>24</v>
      </c>
      <c r="B3" s="30">
        <v>0</v>
      </c>
      <c r="C3" s="30">
        <v>0</v>
      </c>
      <c r="D3" s="30">
        <v>2</v>
      </c>
      <c r="E3" s="30">
        <v>9539640</v>
      </c>
      <c r="F3" s="30">
        <v>0</v>
      </c>
      <c r="G3" s="30">
        <v>0</v>
      </c>
      <c r="H3" s="30">
        <v>0</v>
      </c>
      <c r="I3" s="30">
        <v>0</v>
      </c>
      <c r="J3" s="30">
        <v>10</v>
      </c>
      <c r="K3" s="30">
        <v>2049860</v>
      </c>
      <c r="L3" s="30">
        <v>0</v>
      </c>
      <c r="M3" s="30">
        <v>0</v>
      </c>
      <c r="N3" s="30">
        <v>1</v>
      </c>
      <c r="O3" s="30">
        <v>499100</v>
      </c>
      <c r="P3" s="30">
        <v>0</v>
      </c>
      <c r="Q3" s="30">
        <v>0</v>
      </c>
      <c r="R3" s="30">
        <v>0</v>
      </c>
      <c r="S3" s="30">
        <v>0</v>
      </c>
      <c r="T3" s="30">
        <f>SUM(B3,D3,F3,H3,J3,L3,N3,P3,R3)</f>
        <v>13</v>
      </c>
      <c r="U3" s="30">
        <f>SUM(C3,E3,G3,I3,K3,M3,O3,Q3,S3)</f>
        <v>12088600</v>
      </c>
    </row>
    <row r="4" spans="1:21" s="10" customFormat="1" ht="38.25" x14ac:dyDescent="0.25">
      <c r="A4" s="9" t="s">
        <v>26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f t="shared" si="0"/>
        <v>0</v>
      </c>
      <c r="U4" s="30" t="s">
        <v>54</v>
      </c>
    </row>
    <row r="5" spans="1:21" s="10" customFormat="1" ht="38.25" x14ac:dyDescent="0.25">
      <c r="A5" s="9" t="s">
        <v>27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2">
        <v>0</v>
      </c>
      <c r="S5" s="30">
        <v>0</v>
      </c>
      <c r="T5" s="30">
        <f t="shared" si="0"/>
        <v>0</v>
      </c>
      <c r="U5" s="30">
        <f>Q5+N5+L5+J5+H5+F5</f>
        <v>0</v>
      </c>
    </row>
    <row r="6" spans="1:2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27"/>
      <c r="T6" s="34" t="s">
        <v>28</v>
      </c>
      <c r="U6" s="30">
        <f>U3+U5</f>
        <v>12088600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2019-07-02T14:20:26Z</dcterms:modified>
</cp:coreProperties>
</file>