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договоров'!$C$2:$F$9</definedName>
  </definedNames>
  <calcPr calcId="125725"/>
</workbook>
</file>

<file path=xl/calcChain.xml><?xml version="1.0" encoding="utf-8"?>
<calcChain xmlns="http://schemas.openxmlformats.org/spreadsheetml/2006/main">
  <c r="U6" i="3"/>
  <c r="U5"/>
  <c r="U3"/>
  <c r="F41" i="1" l="1"/>
  <c r="E41"/>
  <c r="D41"/>
  <c r="E20" l="1"/>
  <c r="F37"/>
  <c r="E37"/>
  <c r="D37"/>
  <c r="T4" i="3" l="1"/>
  <c r="T5"/>
  <c r="T2"/>
  <c r="T3"/>
  <c r="F16" i="1"/>
  <c r="D16"/>
  <c r="E29"/>
  <c r="D29"/>
  <c r="F33"/>
  <c r="E33"/>
  <c r="D33"/>
  <c r="F20"/>
  <c r="F24"/>
  <c r="E24"/>
  <c r="D24"/>
  <c r="E16" l="1"/>
  <c r="E43" s="1"/>
  <c r="D20" l="1"/>
  <c r="D43" s="1"/>
</calcChain>
</file>

<file path=xl/sharedStrings.xml><?xml version="1.0" encoding="utf-8"?>
<sst xmlns="http://schemas.openxmlformats.org/spreadsheetml/2006/main" count="153" uniqueCount="66">
  <si>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</si>
  <si>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</si>
  <si>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</si>
  <si>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</si>
  <si>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</si>
  <si>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</si>
  <si>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</si>
  <si>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</si>
  <si>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</si>
  <si>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</si>
  <si>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</si>
  <si>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</si>
  <si>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</si>
  <si>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</si>
  <si>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</si>
  <si>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</si>
  <si>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</si>
  <si>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</si>
  <si>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</si>
  <si>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</si>
  <si>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</si>
  <si>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</si>
  <si>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</si>
  <si>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</si>
  <si>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</si>
  <si>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</si>
  <si>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</si>
  <si>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</si>
  <si>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</si>
  <si>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</si>
  <si>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</si>
  <si>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</si>
  <si>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</si>
  <si>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</si>
  <si>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</si>
  <si>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</si>
  <si>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</si>
  <si>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Пиловочник Сосна</t>
  </si>
  <si>
    <t>Алкилбензолсульфокислота, Марка А</t>
  </si>
  <si>
    <t>Сера техническая газовая гранулированная</t>
  </si>
  <si>
    <t>Широкая фракция легких углеводородов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</si>
  <si>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</si>
  <si>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Рыба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</si>
  <si>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</si>
  <si>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</si>
  <si>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</si>
  <si>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>Яблоки</t>
  </si>
  <si>
    <t>Консервы</t>
  </si>
  <si>
    <t>шт</t>
  </si>
  <si>
    <t xml:space="preserve"> Отдел "Драгоценные металлы" </t>
  </si>
  <si>
    <t>гр</t>
  </si>
  <si>
    <t>ЛДМ, ЮИ 30% -и более Au</t>
  </si>
  <si>
    <t>Линейный алкилбензол ЛАБ, Марка А</t>
  </si>
  <si>
    <t>Полиалкилбензол, марка ПАБ-С</t>
  </si>
  <si>
    <t>Изобутан, марка А</t>
  </si>
  <si>
    <t>Ортоксилол нефтяной  высший сорт</t>
  </si>
  <si>
    <t>Кислота серная контактная техническая, 1-й сорт</t>
  </si>
  <si>
    <t>Мазут топочный 100</t>
  </si>
  <si>
    <t>Топливо дизельное ЕВРО, летнее, сорта С, экологического класса К5</t>
  </si>
  <si>
    <t>Газ углеводородный сжиженный топливный для коммунально-бытового потребления СПБТ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</si>
  <si>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</si>
  <si>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</si>
  <si>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</si>
  <si>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 xml:space="preserve">Топливо судовое </t>
  </si>
  <si>
    <t>-</t>
  </si>
  <si>
    <t xml:space="preserve"> Отдел "Черные и Цветные металлы"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</si>
</sst>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horizontal="center" wrapText="1"/>
    </xf>
    <xf numFmtId="2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0" borderId="0" xfId="0" applyFont="1"/>
    <xf numFmtId="2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opLeftCell="A19" workbookViewId="0">
      <selection activeCell="E16" sqref="E16"/>
    </sheetView>
  </sheetViews>
  <sheetFormatPr defaultRowHeight="1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>
      <c r="B1" s="40" t="s">
        <v>41</v>
      </c>
      <c r="C1" s="41"/>
      <c r="D1" s="41"/>
      <c r="E1" s="41"/>
      <c r="F1" s="41"/>
      <c r="G1" s="42"/>
    </row>
    <row r="2" spans="2:11" ht="53.25" customHeight="1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>
      <c r="B3" s="17">
        <v>1</v>
      </c>
      <c r="C3" s="11" t="s">
        <v>52</v>
      </c>
      <c r="D3" s="6">
        <v>3</v>
      </c>
      <c r="E3" s="21">
        <v>54150000</v>
      </c>
      <c r="F3" s="21">
        <v>564</v>
      </c>
      <c r="G3" s="14" t="s">
        <v>30</v>
      </c>
      <c r="I3" s="31"/>
      <c r="J3" s="32"/>
      <c r="K3" s="32"/>
    </row>
    <row r="4" spans="2:11" s="5" customFormat="1" ht="34.5" customHeight="1">
      <c r="B4" s="17">
        <v>2</v>
      </c>
      <c r="C4" s="11" t="s">
        <v>53</v>
      </c>
      <c r="D4" s="6">
        <v>3</v>
      </c>
      <c r="E4" s="21">
        <v>6498780</v>
      </c>
      <c r="F4" s="21">
        <v>89</v>
      </c>
      <c r="G4" s="14" t="s">
        <v>30</v>
      </c>
      <c r="I4" s="31"/>
      <c r="J4" s="32"/>
      <c r="K4" s="32"/>
    </row>
    <row r="5" spans="2:11" s="5" customFormat="1" ht="34.5" customHeight="1">
      <c r="B5" s="17">
        <v>3</v>
      </c>
      <c r="C5" s="11" t="s">
        <v>54</v>
      </c>
      <c r="D5" s="6">
        <v>4</v>
      </c>
      <c r="E5" s="21">
        <v>8404800</v>
      </c>
      <c r="F5" s="21">
        <v>440</v>
      </c>
      <c r="G5" s="14" t="s">
        <v>30</v>
      </c>
      <c r="I5" s="31"/>
      <c r="J5" s="32"/>
      <c r="K5" s="32"/>
    </row>
    <row r="6" spans="2:11" s="5" customFormat="1" ht="30" customHeight="1">
      <c r="B6" s="17">
        <v>4</v>
      </c>
      <c r="C6" s="11" t="s">
        <v>55</v>
      </c>
      <c r="D6" s="6">
        <v>4</v>
      </c>
      <c r="E6" s="21">
        <v>36511020</v>
      </c>
      <c r="F6" s="21">
        <v>567</v>
      </c>
      <c r="G6" s="14" t="s">
        <v>30</v>
      </c>
      <c r="I6" s="31"/>
      <c r="J6" s="32"/>
      <c r="K6" s="32"/>
    </row>
    <row r="7" spans="2:11" s="5" customFormat="1" ht="30" customHeight="1">
      <c r="B7" s="17">
        <v>5</v>
      </c>
      <c r="C7" s="11" t="s">
        <v>56</v>
      </c>
      <c r="D7" s="6">
        <v>2</v>
      </c>
      <c r="E7" s="21">
        <v>1259700</v>
      </c>
      <c r="F7" s="21">
        <v>1235</v>
      </c>
      <c r="G7" s="14" t="s">
        <v>30</v>
      </c>
      <c r="I7" s="31"/>
      <c r="J7" s="32"/>
      <c r="K7" s="32"/>
    </row>
    <row r="8" spans="2:11" s="5" customFormat="1" ht="30" customHeight="1">
      <c r="B8" s="17">
        <v>6</v>
      </c>
      <c r="C8" s="11" t="s">
        <v>38</v>
      </c>
      <c r="D8" s="6">
        <v>7</v>
      </c>
      <c r="E8" s="21">
        <v>13999500</v>
      </c>
      <c r="F8" s="21">
        <v>175</v>
      </c>
      <c r="G8" s="14" t="s">
        <v>30</v>
      </c>
      <c r="I8" s="31"/>
      <c r="J8" s="32"/>
      <c r="K8" s="32"/>
    </row>
    <row r="9" spans="2:11" s="5" customFormat="1" ht="30" customHeight="1">
      <c r="B9" s="17">
        <v>7</v>
      </c>
      <c r="C9" s="11" t="s">
        <v>58</v>
      </c>
      <c r="D9" s="14">
        <v>1</v>
      </c>
      <c r="E9" s="21">
        <v>4910000</v>
      </c>
      <c r="F9" s="21">
        <v>100</v>
      </c>
      <c r="G9" s="14" t="s">
        <v>30</v>
      </c>
      <c r="I9" s="31"/>
      <c r="J9" s="32"/>
      <c r="K9" s="32"/>
    </row>
    <row r="10" spans="2:11" s="5" customFormat="1" ht="30" customHeight="1">
      <c r="B10" s="17">
        <v>8</v>
      </c>
      <c r="C10" s="11" t="s">
        <v>57</v>
      </c>
      <c r="D10" s="6">
        <v>10</v>
      </c>
      <c r="E10" s="21">
        <v>270943000</v>
      </c>
      <c r="F10" s="21">
        <v>15760</v>
      </c>
      <c r="G10" s="14" t="s">
        <v>30</v>
      </c>
      <c r="I10" s="31"/>
      <c r="J10" s="32"/>
      <c r="K10" s="32"/>
    </row>
    <row r="11" spans="2:11" s="5" customFormat="1" ht="30" customHeight="1">
      <c r="B11" s="17">
        <v>9</v>
      </c>
      <c r="C11" s="11" t="s">
        <v>39</v>
      </c>
      <c r="D11" s="6">
        <v>5</v>
      </c>
      <c r="E11" s="21">
        <v>28584000</v>
      </c>
      <c r="F11" s="21">
        <v>6020</v>
      </c>
      <c r="G11" s="14" t="s">
        <v>30</v>
      </c>
      <c r="I11" s="31"/>
      <c r="J11" s="32"/>
      <c r="K11" s="32"/>
    </row>
    <row r="12" spans="2:11" s="5" customFormat="1" ht="30" customHeight="1">
      <c r="B12" s="17">
        <v>10</v>
      </c>
      <c r="C12" s="11" t="s">
        <v>63</v>
      </c>
      <c r="D12" s="19">
        <v>4</v>
      </c>
      <c r="E12" s="21">
        <v>118388700</v>
      </c>
      <c r="F12" s="21">
        <v>2755</v>
      </c>
      <c r="G12" s="14" t="s">
        <v>30</v>
      </c>
      <c r="I12" s="31"/>
      <c r="J12" s="32"/>
      <c r="K12" s="32"/>
    </row>
    <row r="13" spans="2:11" s="5" customFormat="1" ht="30" customHeight="1">
      <c r="B13" s="17">
        <v>11</v>
      </c>
      <c r="C13" s="11" t="s">
        <v>62</v>
      </c>
      <c r="D13" s="6">
        <v>12</v>
      </c>
      <c r="E13" s="21">
        <v>29560800</v>
      </c>
      <c r="F13" s="21">
        <v>495</v>
      </c>
      <c r="G13" s="14" t="s">
        <v>30</v>
      </c>
      <c r="I13" s="31"/>
      <c r="J13" s="32"/>
      <c r="K13" s="32"/>
    </row>
    <row r="14" spans="2:11" s="5" customFormat="1" ht="30" customHeight="1">
      <c r="B14" s="17">
        <v>12</v>
      </c>
      <c r="C14" s="11" t="s">
        <v>59</v>
      </c>
      <c r="D14" s="6">
        <v>25</v>
      </c>
      <c r="E14" s="21">
        <v>126543960</v>
      </c>
      <c r="F14" s="21">
        <v>6178</v>
      </c>
      <c r="G14" s="14" t="s">
        <v>30</v>
      </c>
      <c r="I14" s="31"/>
      <c r="J14" s="32"/>
      <c r="K14" s="32"/>
    </row>
    <row r="15" spans="2:11" s="5" customFormat="1" ht="30" customHeight="1">
      <c r="B15" s="17">
        <v>13</v>
      </c>
      <c r="C15" s="11" t="s">
        <v>40</v>
      </c>
      <c r="D15" s="6">
        <v>2</v>
      </c>
      <c r="E15" s="21">
        <v>293233500</v>
      </c>
      <c r="F15" s="21">
        <v>18270</v>
      </c>
      <c r="G15" s="14" t="s">
        <v>30</v>
      </c>
      <c r="I15" s="31"/>
      <c r="J15" s="32"/>
      <c r="K15" s="32"/>
    </row>
    <row r="16" spans="2:11" ht="22.5" customHeight="1">
      <c r="B16" s="36" t="s">
        <v>1</v>
      </c>
      <c r="C16" s="33"/>
      <c r="D16" s="12">
        <f>SUM(D3:D15)</f>
        <v>82</v>
      </c>
      <c r="E16" s="22">
        <f>SUM(E3:E15)</f>
        <v>992987760</v>
      </c>
      <c r="F16" s="22">
        <f>SUM(F3:F15)</f>
        <v>52648</v>
      </c>
      <c r="G16" s="12"/>
      <c r="I16" s="31"/>
      <c r="J16" s="32"/>
      <c r="K16" s="32"/>
    </row>
    <row r="17" spans="2:11" s="5" customFormat="1" ht="34.5" customHeight="1">
      <c r="B17" s="43" t="s">
        <v>13</v>
      </c>
      <c r="C17" s="38"/>
      <c r="D17" s="38"/>
      <c r="E17" s="38"/>
      <c r="F17" s="38"/>
      <c r="G17" s="39"/>
      <c r="I17" s="31"/>
      <c r="J17" s="32"/>
      <c r="K17" s="32"/>
    </row>
    <row r="18" spans="2:11" s="5" customFormat="1" ht="57" customHeight="1">
      <c r="B18" s="15" t="s">
        <v>21</v>
      </c>
      <c r="C18" s="16" t="s">
        <v>0</v>
      </c>
      <c r="D18" s="1" t="s">
        <v>31</v>
      </c>
      <c r="E18" s="20" t="s">
        <v>32</v>
      </c>
      <c r="F18" s="20" t="s">
        <v>22</v>
      </c>
      <c r="G18" s="1" t="s">
        <v>33</v>
      </c>
      <c r="I18" s="31"/>
      <c r="J18" s="32"/>
      <c r="K18" s="32"/>
    </row>
    <row r="19" spans="2:11" s="5" customFormat="1" ht="26.25" customHeight="1">
      <c r="B19" s="17">
        <v>1</v>
      </c>
      <c r="C19" s="11" t="s">
        <v>18</v>
      </c>
      <c r="D19" s="6">
        <v>23</v>
      </c>
      <c r="E19" s="21">
        <v>36652521</v>
      </c>
      <c r="F19" s="21">
        <v>8425</v>
      </c>
      <c r="G19" s="6" t="s">
        <v>29</v>
      </c>
      <c r="I19" s="31"/>
      <c r="J19" s="32"/>
      <c r="K19" s="32"/>
    </row>
    <row r="20" spans="2:11" s="5" customFormat="1" ht="21" customHeight="1">
      <c r="B20" s="33" t="s">
        <v>1</v>
      </c>
      <c r="C20" s="33"/>
      <c r="D20" s="8">
        <f>D19</f>
        <v>23</v>
      </c>
      <c r="E20" s="22">
        <f>E19</f>
        <v>36652521</v>
      </c>
      <c r="F20" s="22">
        <f>F19</f>
        <v>8425</v>
      </c>
      <c r="G20" s="8"/>
      <c r="I20" s="31"/>
      <c r="J20" s="32"/>
      <c r="K20" s="32"/>
    </row>
    <row r="21" spans="2:11" ht="30" customHeight="1">
      <c r="B21" s="37" t="s">
        <v>34</v>
      </c>
      <c r="C21" s="38"/>
      <c r="D21" s="38"/>
      <c r="E21" s="38"/>
      <c r="F21" s="38"/>
      <c r="G21" s="39"/>
    </row>
    <row r="22" spans="2:11" ht="55.5" customHeight="1">
      <c r="B22" s="15" t="s">
        <v>21</v>
      </c>
      <c r="C22" s="16" t="s">
        <v>0</v>
      </c>
      <c r="D22" s="1" t="s">
        <v>31</v>
      </c>
      <c r="E22" s="20" t="s">
        <v>32</v>
      </c>
      <c r="F22" s="20" t="s">
        <v>22</v>
      </c>
      <c r="G22" s="1" t="s">
        <v>33</v>
      </c>
    </row>
    <row r="23" spans="2:11" s="5" customFormat="1" ht="21.75" customHeight="1">
      <c r="B23" s="17">
        <v>1</v>
      </c>
      <c r="C23" s="24" t="s">
        <v>37</v>
      </c>
      <c r="D23" s="1">
        <v>2</v>
      </c>
      <c r="E23" s="20">
        <v>649600</v>
      </c>
      <c r="F23" s="20">
        <v>232</v>
      </c>
      <c r="G23" s="1" t="s">
        <v>35</v>
      </c>
    </row>
    <row r="24" spans="2:11" ht="19.5" customHeight="1">
      <c r="B24" s="33" t="s">
        <v>1</v>
      </c>
      <c r="C24" s="33"/>
      <c r="D24" s="8">
        <f>SUM(D23:D23)</f>
        <v>2</v>
      </c>
      <c r="E24" s="25">
        <f>SUM(E23:E23)</f>
        <v>649600</v>
      </c>
      <c r="F24" s="25">
        <f>SUM(F23:F23)</f>
        <v>232</v>
      </c>
      <c r="G24" s="8"/>
    </row>
    <row r="25" spans="2:11" s="5" customFormat="1" ht="30" customHeight="1">
      <c r="B25" s="37" t="s">
        <v>36</v>
      </c>
      <c r="C25" s="38"/>
      <c r="D25" s="38"/>
      <c r="E25" s="38"/>
      <c r="F25" s="38"/>
      <c r="G25" s="39"/>
    </row>
    <row r="26" spans="2:11" s="5" customFormat="1" ht="48.75" customHeight="1">
      <c r="B26" s="15" t="s">
        <v>21</v>
      </c>
      <c r="C26" s="16" t="s">
        <v>0</v>
      </c>
      <c r="D26" s="1" t="s">
        <v>31</v>
      </c>
      <c r="E26" s="20" t="s">
        <v>32</v>
      </c>
      <c r="F26" s="20" t="s">
        <v>22</v>
      </c>
      <c r="G26" s="1" t="s">
        <v>33</v>
      </c>
    </row>
    <row r="27" spans="2:11" s="5" customFormat="1" ht="24.75" customHeight="1">
      <c r="B27" s="18">
        <v>1</v>
      </c>
      <c r="C27" s="18" t="s">
        <v>42</v>
      </c>
      <c r="D27" s="1">
        <v>2</v>
      </c>
      <c r="E27" s="21">
        <v>15998400</v>
      </c>
      <c r="F27" s="21">
        <v>159984</v>
      </c>
      <c r="G27" s="1" t="s">
        <v>29</v>
      </c>
    </row>
    <row r="28" spans="2:11" s="5" customFormat="1" ht="24.75" customHeight="1">
      <c r="B28" s="18">
        <v>2</v>
      </c>
      <c r="C28" s="18" t="s">
        <v>47</v>
      </c>
      <c r="D28" s="1">
        <v>2</v>
      </c>
      <c r="E28" s="21">
        <v>28320</v>
      </c>
      <c r="F28" s="21">
        <v>120</v>
      </c>
      <c r="G28" s="1" t="s">
        <v>48</v>
      </c>
    </row>
    <row r="29" spans="2:11" s="5" customFormat="1" ht="19.5" customHeight="1">
      <c r="B29" s="33" t="s">
        <v>1</v>
      </c>
      <c r="C29" s="33"/>
      <c r="D29" s="8">
        <f>SUM(D27:D28)</f>
        <v>4</v>
      </c>
      <c r="E29" s="22">
        <f>SUM(E27:E28)</f>
        <v>16026720</v>
      </c>
      <c r="F29" s="22"/>
      <c r="G29" s="8"/>
    </row>
    <row r="30" spans="2:11">
      <c r="B30" s="37" t="s">
        <v>45</v>
      </c>
      <c r="C30" s="38"/>
      <c r="D30" s="38"/>
      <c r="E30" s="38"/>
      <c r="F30" s="38"/>
      <c r="G30" s="39"/>
    </row>
    <row r="31" spans="2:11" ht="31.5" customHeight="1">
      <c r="B31" s="15" t="s">
        <v>21</v>
      </c>
      <c r="C31" s="16" t="s">
        <v>0</v>
      </c>
      <c r="D31" s="1" t="s">
        <v>31</v>
      </c>
      <c r="E31" s="20" t="s">
        <v>32</v>
      </c>
      <c r="F31" s="20" t="s">
        <v>22</v>
      </c>
      <c r="G31" s="1" t="s">
        <v>33</v>
      </c>
    </row>
    <row r="32" spans="2:11">
      <c r="B32" s="18">
        <v>1</v>
      </c>
      <c r="C32" s="18" t="s">
        <v>46</v>
      </c>
      <c r="D32" s="1">
        <v>1</v>
      </c>
      <c r="E32" s="21">
        <v>638880</v>
      </c>
      <c r="F32" s="21">
        <v>40</v>
      </c>
      <c r="G32" s="1" t="s">
        <v>30</v>
      </c>
    </row>
    <row r="33" spans="2:7">
      <c r="B33" s="33" t="s">
        <v>1</v>
      </c>
      <c r="C33" s="33"/>
      <c r="D33" s="8">
        <f>SUM(D32:D32)</f>
        <v>1</v>
      </c>
      <c r="E33" s="22">
        <f>E32</f>
        <v>638880</v>
      </c>
      <c r="F33" s="22">
        <f>F32</f>
        <v>40</v>
      </c>
      <c r="G33" s="8"/>
    </row>
    <row r="34" spans="2:7">
      <c r="B34" s="37" t="s">
        <v>49</v>
      </c>
      <c r="C34" s="38"/>
      <c r="D34" s="38"/>
      <c r="E34" s="38"/>
      <c r="F34" s="38"/>
      <c r="G34" s="39"/>
    </row>
    <row r="35" spans="2:7" ht="45">
      <c r="B35" s="15" t="s">
        <v>21</v>
      </c>
      <c r="C35" s="16" t="s">
        <v>0</v>
      </c>
      <c r="D35" s="1" t="s">
        <v>31</v>
      </c>
      <c r="E35" s="20" t="s">
        <v>32</v>
      </c>
      <c r="F35" s="20" t="s">
        <v>22</v>
      </c>
      <c r="G35" s="1" t="s">
        <v>33</v>
      </c>
    </row>
    <row r="36" spans="2:7">
      <c r="B36" s="18">
        <v>1</v>
      </c>
      <c r="C36" s="28" t="s">
        <v>51</v>
      </c>
      <c r="D36" s="1">
        <v>1</v>
      </c>
      <c r="E36" s="21">
        <v>1770000</v>
      </c>
      <c r="F36" s="21">
        <v>1061.5999999999999</v>
      </c>
      <c r="G36" s="1" t="s">
        <v>50</v>
      </c>
    </row>
    <row r="37" spans="2:7">
      <c r="B37" s="33" t="s">
        <v>1</v>
      </c>
      <c r="C37" s="33"/>
      <c r="D37" s="8">
        <f>SUM(D36:D36)</f>
        <v>1</v>
      </c>
      <c r="E37" s="22">
        <f>E36</f>
        <v>1770000</v>
      </c>
      <c r="F37" s="22">
        <f>F36</f>
        <v>1061.5999999999999</v>
      </c>
      <c r="G37" s="8"/>
    </row>
    <row r="38" spans="2:7">
      <c r="B38" s="37" t="s">
        <v>65</v>
      </c>
      <c r="C38" s="38"/>
      <c r="D38" s="38"/>
      <c r="E38" s="38"/>
      <c r="F38" s="38"/>
      <c r="G38" s="39"/>
    </row>
    <row r="39" spans="2:7" ht="45">
      <c r="B39" s="15" t="s">
        <v>21</v>
      </c>
      <c r="C39" s="16" t="s">
        <v>0</v>
      </c>
      <c r="D39" s="1" t="s">
        <v>31</v>
      </c>
      <c r="E39" s="20" t="s">
        <v>32</v>
      </c>
      <c r="F39" s="20" t="s">
        <v>22</v>
      </c>
      <c r="G39" s="1" t="s">
        <v>33</v>
      </c>
    </row>
    <row r="40" spans="2:7">
      <c r="B40" s="18">
        <v>1</v>
      </c>
      <c r="C40" s="18"/>
      <c r="D40" s="1">
        <v>0</v>
      </c>
      <c r="E40" s="21">
        <v>0</v>
      </c>
      <c r="F40" s="21">
        <v>0</v>
      </c>
      <c r="G40" s="1" t="s">
        <v>30</v>
      </c>
    </row>
    <row r="41" spans="2:7">
      <c r="B41" s="33" t="s">
        <v>1</v>
      </c>
      <c r="C41" s="33"/>
      <c r="D41" s="8">
        <f>SUM(D40:D40)</f>
        <v>0</v>
      </c>
      <c r="E41" s="22">
        <f>E40</f>
        <v>0</v>
      </c>
      <c r="F41" s="22">
        <f>F40</f>
        <v>0</v>
      </c>
      <c r="G41" s="8"/>
    </row>
    <row r="43" spans="2:7">
      <c r="B43" s="34" t="s">
        <v>23</v>
      </c>
      <c r="C43" s="35"/>
      <c r="D43" s="6">
        <f>SUM(D33+D29+D24+D20+D16)</f>
        <v>112</v>
      </c>
      <c r="E43" s="21">
        <f>E37+E33+E29+E24+E16</f>
        <v>1012072960</v>
      </c>
      <c r="F43" s="21"/>
      <c r="G43" s="19"/>
    </row>
  </sheetData>
  <mergeCells count="15">
    <mergeCell ref="B1:G1"/>
    <mergeCell ref="B17:G17"/>
    <mergeCell ref="B21:G21"/>
    <mergeCell ref="B25:G25"/>
    <mergeCell ref="B29:C29"/>
    <mergeCell ref="B41:C41"/>
    <mergeCell ref="B43:C43"/>
    <mergeCell ref="B16:C16"/>
    <mergeCell ref="B20:C20"/>
    <mergeCell ref="B24:C24"/>
    <mergeCell ref="B30:G30"/>
    <mergeCell ref="B33:C33"/>
    <mergeCell ref="B34:G34"/>
    <mergeCell ref="B37:C37"/>
    <mergeCell ref="B38:G3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F1" workbookViewId="0">
      <selection activeCell="U12" sqref="U12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43</v>
      </c>
      <c r="Q1" s="3" t="s">
        <v>44</v>
      </c>
      <c r="R1" s="3" t="s">
        <v>60</v>
      </c>
      <c r="S1" s="3" t="s">
        <v>61</v>
      </c>
      <c r="T1" s="3" t="s">
        <v>11</v>
      </c>
      <c r="U1" s="2" t="s">
        <v>12</v>
      </c>
    </row>
    <row r="2" spans="1:21" s="10" customFormat="1" ht="38.25">
      <c r="A2" s="9" t="s">
        <v>25</v>
      </c>
      <c r="B2" s="26">
        <v>0</v>
      </c>
      <c r="C2" s="26" t="s">
        <v>64</v>
      </c>
      <c r="D2" s="26">
        <v>0</v>
      </c>
      <c r="E2" s="26" t="s">
        <v>64</v>
      </c>
      <c r="F2" s="26">
        <v>0</v>
      </c>
      <c r="G2" s="26" t="s">
        <v>64</v>
      </c>
      <c r="H2" s="26"/>
      <c r="I2" s="26"/>
      <c r="J2" s="26">
        <v>0</v>
      </c>
      <c r="K2" s="26" t="s">
        <v>64</v>
      </c>
      <c r="L2" s="26">
        <v>0</v>
      </c>
      <c r="M2" s="26" t="s">
        <v>64</v>
      </c>
      <c r="N2" s="26">
        <v>0</v>
      </c>
      <c r="O2" s="26" t="s">
        <v>64</v>
      </c>
      <c r="P2" s="26">
        <v>0</v>
      </c>
      <c r="Q2" s="26" t="s">
        <v>64</v>
      </c>
      <c r="R2" s="26">
        <v>0</v>
      </c>
      <c r="S2" s="26" t="s">
        <v>64</v>
      </c>
      <c r="T2" s="27">
        <f t="shared" ref="T2:T5" si="0">SUM(P2+N2+L2+J2+H2+F2+D2+B2)</f>
        <v>0</v>
      </c>
      <c r="U2" s="26" t="s">
        <v>64</v>
      </c>
    </row>
    <row r="3" spans="1:21" s="10" customFormat="1" ht="38.25">
      <c r="A3" s="9" t="s">
        <v>24</v>
      </c>
      <c r="B3" s="26">
        <v>0</v>
      </c>
      <c r="C3" s="26" t="s">
        <v>64</v>
      </c>
      <c r="D3" s="26">
        <v>0</v>
      </c>
      <c r="E3" s="26" t="s">
        <v>64</v>
      </c>
      <c r="F3" s="26">
        <v>0</v>
      </c>
      <c r="G3" s="26" t="s">
        <v>64</v>
      </c>
      <c r="H3" s="26"/>
      <c r="I3" s="26"/>
      <c r="J3" s="26">
        <v>4</v>
      </c>
      <c r="K3" s="26">
        <v>16029760</v>
      </c>
      <c r="L3" s="26">
        <v>0</v>
      </c>
      <c r="M3" s="26" t="s">
        <v>64</v>
      </c>
      <c r="N3" s="26">
        <v>0</v>
      </c>
      <c r="O3" s="26" t="s">
        <v>64</v>
      </c>
      <c r="P3" s="26">
        <v>1</v>
      </c>
      <c r="Q3" s="26">
        <v>638880</v>
      </c>
      <c r="R3" s="26">
        <v>0</v>
      </c>
      <c r="S3" s="26" t="s">
        <v>64</v>
      </c>
      <c r="T3" s="26">
        <f t="shared" si="0"/>
        <v>5</v>
      </c>
      <c r="U3" s="26">
        <f>Q3+K3</f>
        <v>16668640</v>
      </c>
    </row>
    <row r="4" spans="1:21" s="10" customFormat="1" ht="38.25">
      <c r="A4" s="9" t="s">
        <v>26</v>
      </c>
      <c r="B4" s="26">
        <v>0</v>
      </c>
      <c r="C4" s="26" t="s">
        <v>64</v>
      </c>
      <c r="D4" s="26">
        <v>0</v>
      </c>
      <c r="E4" s="26" t="s">
        <v>64</v>
      </c>
      <c r="F4" s="26">
        <v>0</v>
      </c>
      <c r="G4" s="26" t="s">
        <v>64</v>
      </c>
      <c r="H4" s="26"/>
      <c r="I4" s="26"/>
      <c r="J4" s="26">
        <v>0</v>
      </c>
      <c r="K4" s="26" t="s">
        <v>64</v>
      </c>
      <c r="L4" s="26">
        <v>0</v>
      </c>
      <c r="M4" s="26" t="s">
        <v>64</v>
      </c>
      <c r="N4" s="26">
        <v>0</v>
      </c>
      <c r="O4" s="26" t="s">
        <v>64</v>
      </c>
      <c r="P4" s="26">
        <v>0</v>
      </c>
      <c r="Q4" s="26" t="s">
        <v>64</v>
      </c>
      <c r="R4" s="26">
        <v>0</v>
      </c>
      <c r="S4" s="26" t="s">
        <v>64</v>
      </c>
      <c r="T4" s="26">
        <f t="shared" si="0"/>
        <v>0</v>
      </c>
      <c r="U4" s="26" t="s">
        <v>64</v>
      </c>
    </row>
    <row r="5" spans="1:21" s="10" customFormat="1" ht="38.25">
      <c r="A5" s="9" t="s">
        <v>27</v>
      </c>
      <c r="B5" s="26">
        <v>0</v>
      </c>
      <c r="C5" s="26" t="s">
        <v>64</v>
      </c>
      <c r="D5" s="26">
        <v>0</v>
      </c>
      <c r="E5" s="26" t="s">
        <v>64</v>
      </c>
      <c r="F5" s="26">
        <v>0</v>
      </c>
      <c r="G5" s="26" t="s">
        <v>64</v>
      </c>
      <c r="H5" s="26"/>
      <c r="I5" s="26"/>
      <c r="J5" s="26">
        <v>0</v>
      </c>
      <c r="K5" s="26" t="s">
        <v>64</v>
      </c>
      <c r="L5" s="26">
        <v>0</v>
      </c>
      <c r="M5" s="26" t="s">
        <v>64</v>
      </c>
      <c r="N5" s="26">
        <v>0</v>
      </c>
      <c r="O5" s="26" t="s">
        <v>64</v>
      </c>
      <c r="P5" s="26">
        <v>1</v>
      </c>
      <c r="Q5" s="26">
        <v>638880</v>
      </c>
      <c r="R5" s="29">
        <v>0</v>
      </c>
      <c r="S5" s="26" t="s">
        <v>64</v>
      </c>
      <c r="T5" s="26">
        <f t="shared" si="0"/>
        <v>1</v>
      </c>
      <c r="U5" s="26">
        <f>Q5+N5+L5+J5+H5+F5</f>
        <v>638880</v>
      </c>
    </row>
    <row r="6" spans="1:21">
      <c r="R6" s="18"/>
      <c r="S6" s="30"/>
      <c r="T6" s="18" t="s">
        <v>28</v>
      </c>
      <c r="U6" s="26">
        <f>U3+U5</f>
        <v>17307520</v>
      </c>
    </row>
    <row r="7" spans="1:21">
      <c r="T7" s="5"/>
      <c r="U7" s="5"/>
    </row>
    <row r="8" spans="1:21">
      <c r="A8" s="4"/>
      <c r="T8" s="5"/>
      <c r="U8" s="5"/>
    </row>
    <row r="9" spans="1:21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2019-02-05T09:10:25Z</dcterms:modified>
</cp:coreProperties>
</file>