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договоров'!$C$2:$F$13</definedName>
  </definedNames>
  <calcPr calcId="125725"/>
</workbook>
</file>

<file path=xl/calcChain.xml><?xml version="1.0" encoding="utf-8"?>
<calcChain xmlns="http://schemas.openxmlformats.org/spreadsheetml/2006/main">
  <c r="F37" i="1"/>
  <c r="E37"/>
  <c r="D37"/>
  <c r="F32"/>
  <c r="E32"/>
  <c r="D32"/>
  <c r="P3" i="3"/>
  <c r="Q3"/>
  <c r="F41" i="1"/>
  <c r="E41"/>
  <c r="D41"/>
  <c r="F20" l="1"/>
  <c r="E20"/>
  <c r="D20"/>
  <c r="Q6" i="3"/>
  <c r="D24" i="1" l="1"/>
  <c r="D43" s="1"/>
  <c r="F24" l="1"/>
  <c r="E24"/>
  <c r="E43" s="1"/>
  <c r="P4" i="3"/>
</calcChain>
</file>

<file path=xl/sharedStrings.xml><?xml version="1.0" encoding="utf-8"?>
<sst xmlns="http://schemas.openxmlformats.org/spreadsheetml/2006/main" count="143" uniqueCount="65">
  <si>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</si>
  <si>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</si>
  <si>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</si>
  <si>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</si>
  <si>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</si>
  <si>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</si>
  <si>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</si>
  <si>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</si>
  <si>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</si>
  <si>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</si>
  <si>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</si>
  <si>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</si>
  <si>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</si>
  <si>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</si>
  <si>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</si>
  <si>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</si>
  <si>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</si>
  <si>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</si>
  <si>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</si>
  <si>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</si>
  <si>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</si>
  <si>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</si>
  <si>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</si>
  <si>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</si>
  <si>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</si>
  <si>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</si>
  <si>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</si>
  <si>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</si>
  <si>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</si>
  <si>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</si>
  <si>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 xml:space="preserve">Топливо судовое 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</si>
  <si>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</si>
  <si>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</si>
  <si>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</si>
  <si>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</si>
  <si>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</si>
  <si>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</si>
  <si>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</si>
  <si>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>Серная кислота</t>
  </si>
  <si>
    <t xml:space="preserve"> Отдел "Водные биологические ресурсы и продукты их переработки" </t>
  </si>
  <si>
    <t>Икра кеты</t>
  </si>
  <si>
    <t>Пиловочник Сосна</t>
  </si>
  <si>
    <t>Пиловочник Хвойных Пород</t>
  </si>
  <si>
    <t>Балансы Мягколиственных Пород</t>
  </si>
  <si>
    <t>Балансы Хвойных Пород</t>
  </si>
  <si>
    <t>Пиловочник Береза</t>
  </si>
  <si>
    <t xml:space="preserve">Топливо дизельное </t>
  </si>
  <si>
    <t xml:space="preserve">Сольвент нефтяной </t>
  </si>
  <si>
    <t xml:space="preserve">Ортоксилол нефтяной  </t>
  </si>
  <si>
    <t>Парафин нефтяной жидкий</t>
  </si>
  <si>
    <t>Топливо для реактивных двигателей, марки ТС-1</t>
  </si>
  <si>
    <t>Алкилбензолсульфокислота, Марка А</t>
  </si>
  <si>
    <t>Толуол нефтяной</t>
  </si>
  <si>
    <t>Полиалкилбензол, марка ПАБ-С</t>
  </si>
  <si>
    <t>Сера техническая газовая гранулированная</t>
  </si>
  <si>
    <t xml:space="preserve">Мазут топочный М-100 </t>
  </si>
  <si>
    <t>Широкая фракция легких углеводородов</t>
  </si>
  <si>
    <t>Бензин АИ-98-К5</t>
  </si>
  <si>
    <t>Бензин АИ-92-К5</t>
  </si>
  <si>
    <t>Изобутан, марка А</t>
  </si>
  <si>
    <t>Компонент бензиновый высокооктановый (алкилат)</t>
  </si>
  <si>
    <t>Черные металлы</t>
  </si>
  <si>
    <t>Цветные металлы и сплавы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</si>
  <si>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</si>
  <si>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 xml:space="preserve">Отделы «Черные металлы», «Цветные металлы и сплавы» 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</si>
</sst>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NumberForma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3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B1" sqref="B1:G1"/>
    </sheetView>
  </sheetViews>
  <sheetFormatPr defaultRowHeight="15"/>
  <cols>
    <col min="1" max="1" width="3.140625" style="5" customWidth="1"/>
    <col min="2" max="2" width="6.7109375" style="5" customWidth="1"/>
    <col min="3" max="3" width="49.140625" style="22" customWidth="1"/>
    <col min="4" max="4" width="20.5703125" style="7" customWidth="1"/>
    <col min="5" max="6" width="20.5703125" style="35" customWidth="1"/>
    <col min="7" max="7" width="20.5703125" style="7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9" ht="40.5" customHeight="1">
      <c r="B1" s="49" t="s">
        <v>63</v>
      </c>
      <c r="C1" s="50"/>
      <c r="D1" s="50"/>
      <c r="E1" s="50"/>
      <c r="F1" s="50"/>
      <c r="G1" s="51"/>
    </row>
    <row r="2" spans="2:9" ht="53.25" customHeight="1">
      <c r="B2" s="24" t="s">
        <v>22</v>
      </c>
      <c r="C2" s="1" t="s">
        <v>0</v>
      </c>
      <c r="D2" s="1" t="s">
        <v>33</v>
      </c>
      <c r="E2" s="32" t="s">
        <v>34</v>
      </c>
      <c r="F2" s="32" t="s">
        <v>23</v>
      </c>
      <c r="G2" s="1" t="s">
        <v>35</v>
      </c>
    </row>
    <row r="3" spans="2:9" s="5" customFormat="1" ht="34.5" customHeight="1">
      <c r="B3" s="26">
        <v>1</v>
      </c>
      <c r="C3" s="16" t="s">
        <v>57</v>
      </c>
      <c r="D3" s="36">
        <v>5</v>
      </c>
      <c r="E3" s="37">
        <v>26955330</v>
      </c>
      <c r="F3" s="37">
        <v>500</v>
      </c>
      <c r="G3" s="23" t="s">
        <v>32</v>
      </c>
    </row>
    <row r="4" spans="2:9" s="5" customFormat="1" ht="34.5" customHeight="1">
      <c r="B4" s="26">
        <v>2</v>
      </c>
      <c r="C4" s="16" t="s">
        <v>58</v>
      </c>
      <c r="D4" s="36">
        <v>5</v>
      </c>
      <c r="E4" s="37">
        <v>5980529.0999999996</v>
      </c>
      <c r="F4" s="37">
        <v>102</v>
      </c>
      <c r="G4" s="23" t="s">
        <v>32</v>
      </c>
    </row>
    <row r="5" spans="2:9" s="5" customFormat="1" ht="34.5" customHeight="1">
      <c r="B5" s="26">
        <v>3</v>
      </c>
      <c r="C5" s="16" t="s">
        <v>47</v>
      </c>
      <c r="D5" s="36">
        <v>2</v>
      </c>
      <c r="E5" s="37">
        <v>6045033.7999999998</v>
      </c>
      <c r="F5" s="37">
        <v>130</v>
      </c>
      <c r="G5" s="23" t="s">
        <v>32</v>
      </c>
    </row>
    <row r="6" spans="2:9" s="5" customFormat="1" ht="30" customHeight="1">
      <c r="B6" s="26">
        <v>4</v>
      </c>
      <c r="C6" s="16" t="s">
        <v>48</v>
      </c>
      <c r="D6" s="36">
        <v>1</v>
      </c>
      <c r="E6" s="37">
        <v>4078752.6</v>
      </c>
      <c r="F6" s="37">
        <v>65</v>
      </c>
      <c r="G6" s="23" t="s">
        <v>32</v>
      </c>
    </row>
    <row r="7" spans="2:9" s="5" customFormat="1" ht="30" customHeight="1">
      <c r="B7" s="26">
        <v>5</v>
      </c>
      <c r="C7" s="16" t="s">
        <v>49</v>
      </c>
      <c r="D7" s="36">
        <v>3</v>
      </c>
      <c r="E7" s="37">
        <v>6050096</v>
      </c>
      <c r="F7" s="37">
        <v>100</v>
      </c>
      <c r="G7" s="23" t="s">
        <v>32</v>
      </c>
    </row>
    <row r="8" spans="2:9" s="5" customFormat="1" ht="30" customHeight="1">
      <c r="B8" s="26">
        <v>6</v>
      </c>
      <c r="C8" s="16" t="s">
        <v>50</v>
      </c>
      <c r="D8" s="36">
        <v>6</v>
      </c>
      <c r="E8" s="37">
        <v>19379435</v>
      </c>
      <c r="F8" s="37">
        <v>385</v>
      </c>
      <c r="G8" s="23" t="s">
        <v>32</v>
      </c>
    </row>
    <row r="9" spans="2:9" s="5" customFormat="1" ht="30" customHeight="1">
      <c r="B9" s="26">
        <v>7</v>
      </c>
      <c r="C9" s="16" t="s">
        <v>51</v>
      </c>
      <c r="D9" s="36">
        <v>4</v>
      </c>
      <c r="E9" s="37">
        <v>9385082.8000000007</v>
      </c>
      <c r="F9" s="37">
        <v>122</v>
      </c>
      <c r="G9" s="23" t="s">
        <v>32</v>
      </c>
    </row>
    <row r="10" spans="2:9" s="5" customFormat="1" ht="30" customHeight="1">
      <c r="B10" s="26">
        <v>8</v>
      </c>
      <c r="C10" s="16" t="s">
        <v>52</v>
      </c>
      <c r="D10" s="36">
        <v>4</v>
      </c>
      <c r="E10" s="37">
        <v>37856512.200000003</v>
      </c>
      <c r="F10" s="37">
        <v>650</v>
      </c>
      <c r="G10" s="23" t="s">
        <v>32</v>
      </c>
      <c r="I10" s="30"/>
    </row>
    <row r="11" spans="2:9" s="5" customFormat="1" ht="30" customHeight="1">
      <c r="B11" s="26">
        <v>9</v>
      </c>
      <c r="C11" s="16" t="s">
        <v>59</v>
      </c>
      <c r="D11" s="36">
        <v>2</v>
      </c>
      <c r="E11" s="37">
        <v>9841200</v>
      </c>
      <c r="F11" s="37">
        <v>240</v>
      </c>
      <c r="G11" s="23" t="s">
        <v>32</v>
      </c>
    </row>
    <row r="12" spans="2:9" s="5" customFormat="1" ht="30" customHeight="1">
      <c r="B12" s="26">
        <v>10</v>
      </c>
      <c r="C12" s="16" t="s">
        <v>53</v>
      </c>
      <c r="D12" s="36">
        <v>1</v>
      </c>
      <c r="E12" s="37">
        <v>4470222.32</v>
      </c>
      <c r="F12" s="37">
        <v>62</v>
      </c>
      <c r="G12" s="23" t="s">
        <v>32</v>
      </c>
    </row>
    <row r="13" spans="2:9" s="5" customFormat="1" ht="30" customHeight="1">
      <c r="B13" s="26">
        <v>11</v>
      </c>
      <c r="C13" s="16" t="s">
        <v>46</v>
      </c>
      <c r="D13" s="38">
        <v>47</v>
      </c>
      <c r="E13" s="37">
        <v>369185496.69999999</v>
      </c>
      <c r="F13" s="37">
        <v>6856</v>
      </c>
      <c r="G13" s="23" t="s">
        <v>32</v>
      </c>
    </row>
    <row r="14" spans="2:9" s="5" customFormat="1" ht="30" customHeight="1">
      <c r="B14" s="26">
        <v>12</v>
      </c>
      <c r="C14" s="16" t="s">
        <v>60</v>
      </c>
      <c r="D14" s="36">
        <v>1</v>
      </c>
      <c r="E14" s="37">
        <v>7555200</v>
      </c>
      <c r="F14" s="37">
        <v>120</v>
      </c>
      <c r="G14" s="23" t="s">
        <v>32</v>
      </c>
    </row>
    <row r="15" spans="2:9" s="5" customFormat="1" ht="30" customHeight="1">
      <c r="B15" s="26">
        <v>13</v>
      </c>
      <c r="C15" s="16" t="s">
        <v>38</v>
      </c>
      <c r="D15" s="36">
        <v>1</v>
      </c>
      <c r="E15" s="37">
        <v>130083.2</v>
      </c>
      <c r="F15" s="37">
        <v>130</v>
      </c>
      <c r="G15" s="23" t="s">
        <v>32</v>
      </c>
    </row>
    <row r="16" spans="2:9" s="5" customFormat="1" ht="30" customHeight="1">
      <c r="B16" s="26">
        <v>14</v>
      </c>
      <c r="C16" s="16" t="s">
        <v>54</v>
      </c>
      <c r="D16" s="36">
        <v>5</v>
      </c>
      <c r="E16" s="37">
        <v>44391600</v>
      </c>
      <c r="F16" s="37">
        <v>5500</v>
      </c>
      <c r="G16" s="23" t="s">
        <v>32</v>
      </c>
    </row>
    <row r="17" spans="2:7" s="5" customFormat="1" ht="30" customHeight="1">
      <c r="B17" s="26">
        <v>15</v>
      </c>
      <c r="C17" s="16" t="s">
        <v>30</v>
      </c>
      <c r="D17" s="39">
        <v>6</v>
      </c>
      <c r="E17" s="37">
        <v>480557595</v>
      </c>
      <c r="F17" s="37">
        <v>13755</v>
      </c>
      <c r="G17" s="23" t="s">
        <v>32</v>
      </c>
    </row>
    <row r="18" spans="2:7" s="5" customFormat="1" ht="30" customHeight="1">
      <c r="B18" s="26">
        <v>16</v>
      </c>
      <c r="C18" s="16" t="s">
        <v>55</v>
      </c>
      <c r="D18" s="36">
        <v>5</v>
      </c>
      <c r="E18" s="37">
        <v>151920500</v>
      </c>
      <c r="F18" s="37">
        <v>5185</v>
      </c>
      <c r="G18" s="23" t="s">
        <v>32</v>
      </c>
    </row>
    <row r="19" spans="2:7" s="5" customFormat="1" ht="30" customHeight="1">
      <c r="B19" s="26">
        <v>17</v>
      </c>
      <c r="C19" s="16" t="s">
        <v>56</v>
      </c>
      <c r="D19" s="36">
        <v>3</v>
      </c>
      <c r="E19" s="37">
        <v>464408175</v>
      </c>
      <c r="F19" s="37">
        <v>15225</v>
      </c>
      <c r="G19" s="23" t="s">
        <v>32</v>
      </c>
    </row>
    <row r="20" spans="2:7" ht="22.5" customHeight="1">
      <c r="B20" s="47" t="s">
        <v>1</v>
      </c>
      <c r="C20" s="48"/>
      <c r="D20" s="40">
        <f>SUM(D3:D19)</f>
        <v>101</v>
      </c>
      <c r="E20" s="41">
        <f>SUM(E3:E19)</f>
        <v>1648190843.72</v>
      </c>
      <c r="F20" s="41">
        <f>SUM(F3:F19)</f>
        <v>49127</v>
      </c>
      <c r="G20" s="21"/>
    </row>
    <row r="21" spans="2:7" s="5" customFormat="1" ht="34.5" customHeight="1">
      <c r="B21" s="52" t="s">
        <v>14</v>
      </c>
      <c r="C21" s="53"/>
      <c r="D21" s="53"/>
      <c r="E21" s="53"/>
      <c r="F21" s="53"/>
      <c r="G21" s="54"/>
    </row>
    <row r="22" spans="2:7" s="5" customFormat="1" ht="57" customHeight="1">
      <c r="B22" s="24" t="s">
        <v>22</v>
      </c>
      <c r="C22" s="25" t="s">
        <v>0</v>
      </c>
      <c r="D22" s="1" t="s">
        <v>33</v>
      </c>
      <c r="E22" s="32" t="s">
        <v>34</v>
      </c>
      <c r="F22" s="32" t="s">
        <v>23</v>
      </c>
      <c r="G22" s="1" t="s">
        <v>35</v>
      </c>
    </row>
    <row r="23" spans="2:7" s="5" customFormat="1" ht="26.25" customHeight="1">
      <c r="B23" s="26">
        <v>1</v>
      </c>
      <c r="C23" s="20" t="s">
        <v>19</v>
      </c>
      <c r="D23" s="6">
        <v>42</v>
      </c>
      <c r="E23" s="35">
        <v>11064859.23</v>
      </c>
      <c r="F23" s="33">
        <v>13613</v>
      </c>
      <c r="G23" s="6" t="s">
        <v>31</v>
      </c>
    </row>
    <row r="24" spans="2:7" s="5" customFormat="1" ht="21" customHeight="1">
      <c r="B24" s="48" t="s">
        <v>1</v>
      </c>
      <c r="C24" s="48"/>
      <c r="D24" s="8">
        <f>D23</f>
        <v>42</v>
      </c>
      <c r="E24" s="34">
        <f>E23</f>
        <v>11064859.23</v>
      </c>
      <c r="F24" s="34">
        <f>F23</f>
        <v>13613</v>
      </c>
      <c r="G24" s="8"/>
    </row>
    <row r="25" spans="2:7" ht="30" customHeight="1">
      <c r="B25" s="55" t="s">
        <v>36</v>
      </c>
      <c r="C25" s="53"/>
      <c r="D25" s="53"/>
      <c r="E25" s="53"/>
      <c r="F25" s="53"/>
      <c r="G25" s="54"/>
    </row>
    <row r="26" spans="2:7" ht="55.5" customHeight="1">
      <c r="B26" s="24" t="s">
        <v>22</v>
      </c>
      <c r="C26" s="25" t="s">
        <v>0</v>
      </c>
      <c r="D26" s="1" t="s">
        <v>33</v>
      </c>
      <c r="E26" s="32" t="s">
        <v>34</v>
      </c>
      <c r="F26" s="32" t="s">
        <v>23</v>
      </c>
      <c r="G26" s="1" t="s">
        <v>35</v>
      </c>
    </row>
    <row r="27" spans="2:7" s="5" customFormat="1" ht="21.75" customHeight="1">
      <c r="B27" s="26">
        <v>1</v>
      </c>
      <c r="C27" s="43" t="s">
        <v>41</v>
      </c>
      <c r="D27" s="1">
        <v>2</v>
      </c>
      <c r="E27" s="32">
        <v>998200</v>
      </c>
      <c r="F27" s="32">
        <v>322</v>
      </c>
      <c r="G27" s="1" t="s">
        <v>37</v>
      </c>
    </row>
    <row r="28" spans="2:7" s="5" customFormat="1" ht="21.75" customHeight="1">
      <c r="B28" s="26">
        <v>2</v>
      </c>
      <c r="C28" s="43" t="s">
        <v>42</v>
      </c>
      <c r="D28" s="1">
        <v>1</v>
      </c>
      <c r="E28" s="32">
        <v>207500</v>
      </c>
      <c r="F28" s="32">
        <v>100</v>
      </c>
      <c r="G28" s="1" t="s">
        <v>37</v>
      </c>
    </row>
    <row r="29" spans="2:7" s="5" customFormat="1" ht="21.75" customHeight="1">
      <c r="B29" s="26">
        <v>3</v>
      </c>
      <c r="C29" s="43" t="s">
        <v>43</v>
      </c>
      <c r="D29" s="1">
        <v>1</v>
      </c>
      <c r="E29" s="32">
        <v>13200</v>
      </c>
      <c r="F29" s="32">
        <v>24</v>
      </c>
      <c r="G29" s="1" t="s">
        <v>37</v>
      </c>
    </row>
    <row r="30" spans="2:7" s="5" customFormat="1" ht="21.75" customHeight="1">
      <c r="B30" s="26">
        <v>4</v>
      </c>
      <c r="C30" s="43" t="s">
        <v>44</v>
      </c>
      <c r="D30" s="1">
        <v>1</v>
      </c>
      <c r="E30" s="32">
        <v>31350</v>
      </c>
      <c r="F30" s="32">
        <v>33</v>
      </c>
      <c r="G30" s="1" t="s">
        <v>37</v>
      </c>
    </row>
    <row r="31" spans="2:7" s="5" customFormat="1" ht="21.75" customHeight="1">
      <c r="B31" s="26">
        <v>5</v>
      </c>
      <c r="C31" s="43" t="s">
        <v>45</v>
      </c>
      <c r="D31" s="1">
        <v>1</v>
      </c>
      <c r="E31" s="32">
        <v>462000</v>
      </c>
      <c r="F31" s="32">
        <v>56</v>
      </c>
      <c r="G31" s="1" t="s">
        <v>37</v>
      </c>
    </row>
    <row r="32" spans="2:7" ht="19.5" customHeight="1">
      <c r="B32" s="48" t="s">
        <v>1</v>
      </c>
      <c r="C32" s="48"/>
      <c r="D32" s="8">
        <f>SUM(D27:D31)</f>
        <v>6</v>
      </c>
      <c r="E32" s="44">
        <f>SUM(E27:E31)</f>
        <v>1712250</v>
      </c>
      <c r="F32" s="44">
        <f>SUM(F27:F31)</f>
        <v>535</v>
      </c>
      <c r="G32" s="8"/>
    </row>
    <row r="33" spans="2:7" s="5" customFormat="1" ht="30" customHeight="1">
      <c r="B33" s="55" t="s">
        <v>64</v>
      </c>
      <c r="C33" s="53"/>
      <c r="D33" s="53"/>
      <c r="E33" s="53"/>
      <c r="F33" s="53"/>
      <c r="G33" s="54"/>
    </row>
    <row r="34" spans="2:7" s="5" customFormat="1" ht="57.75" customHeight="1">
      <c r="B34" s="24" t="s">
        <v>22</v>
      </c>
      <c r="C34" s="25" t="s">
        <v>0</v>
      </c>
      <c r="D34" s="1" t="s">
        <v>33</v>
      </c>
      <c r="E34" s="32" t="s">
        <v>34</v>
      </c>
      <c r="F34" s="32" t="s">
        <v>23</v>
      </c>
      <c r="G34" s="1" t="s">
        <v>35</v>
      </c>
    </row>
    <row r="35" spans="2:7" s="5" customFormat="1" ht="21.75" customHeight="1">
      <c r="B35" s="26">
        <v>1</v>
      </c>
      <c r="C35" s="25" t="s">
        <v>62</v>
      </c>
      <c r="D35" s="1">
        <v>42</v>
      </c>
      <c r="E35" s="32">
        <v>11472353.630000001</v>
      </c>
      <c r="F35" s="32">
        <v>198932</v>
      </c>
      <c r="G35" s="1" t="s">
        <v>31</v>
      </c>
    </row>
    <row r="36" spans="2:7" s="5" customFormat="1" ht="21.75" customHeight="1">
      <c r="B36" s="26">
        <v>2</v>
      </c>
      <c r="C36" s="25" t="s">
        <v>61</v>
      </c>
      <c r="D36" s="1">
        <v>28</v>
      </c>
      <c r="E36" s="32">
        <v>23601553.379999999</v>
      </c>
      <c r="F36" s="32">
        <v>2216388</v>
      </c>
      <c r="G36" s="1" t="s">
        <v>31</v>
      </c>
    </row>
    <row r="37" spans="2:7" s="5" customFormat="1" ht="19.5" customHeight="1">
      <c r="B37" s="48" t="s">
        <v>1</v>
      </c>
      <c r="C37" s="48"/>
      <c r="D37" s="8">
        <f>D35+D36</f>
        <v>70</v>
      </c>
      <c r="E37" s="34">
        <f>E35+E36</f>
        <v>35073907.009999998</v>
      </c>
      <c r="F37" s="34">
        <f>F35+F36</f>
        <v>2415320</v>
      </c>
      <c r="G37" s="8"/>
    </row>
    <row r="38" spans="2:7" s="5" customFormat="1" ht="30" customHeight="1">
      <c r="B38" s="55" t="s">
        <v>39</v>
      </c>
      <c r="C38" s="53"/>
      <c r="D38" s="53"/>
      <c r="E38" s="53"/>
      <c r="F38" s="53"/>
      <c r="G38" s="54"/>
    </row>
    <row r="39" spans="2:7" s="5" customFormat="1" ht="48.75" customHeight="1">
      <c r="B39" s="24" t="s">
        <v>22</v>
      </c>
      <c r="C39" s="25" t="s">
        <v>0</v>
      </c>
      <c r="D39" s="1" t="s">
        <v>33</v>
      </c>
      <c r="E39" s="32" t="s">
        <v>34</v>
      </c>
      <c r="F39" s="32" t="s">
        <v>23</v>
      </c>
      <c r="G39" s="1" t="s">
        <v>35</v>
      </c>
    </row>
    <row r="40" spans="2:7" s="5" customFormat="1" ht="24.75" customHeight="1">
      <c r="B40" s="29">
        <v>1</v>
      </c>
      <c r="C40" s="29" t="s">
        <v>40</v>
      </c>
      <c r="D40" s="1">
        <v>1</v>
      </c>
      <c r="E40" s="33">
        <v>2400000</v>
      </c>
      <c r="F40" s="33">
        <v>1000</v>
      </c>
      <c r="G40" s="1" t="s">
        <v>31</v>
      </c>
    </row>
    <row r="41" spans="2:7" s="5" customFormat="1" ht="19.5" customHeight="1">
      <c r="B41" s="48" t="s">
        <v>1</v>
      </c>
      <c r="C41" s="48"/>
      <c r="D41" s="8">
        <f>SUM(D40:D40)</f>
        <v>1</v>
      </c>
      <c r="E41" s="34">
        <f>E40</f>
        <v>2400000</v>
      </c>
      <c r="F41" s="34">
        <f>F40</f>
        <v>1000</v>
      </c>
      <c r="G41" s="8"/>
    </row>
    <row r="43" spans="2:7" ht="31.5" customHeight="1">
      <c r="B43" s="45" t="s">
        <v>24</v>
      </c>
      <c r="C43" s="46"/>
      <c r="D43" s="6">
        <f>D20+D24+D32+D37+D41</f>
        <v>220</v>
      </c>
      <c r="E43" s="33">
        <f>E20+E24+E32+E37+E41</f>
        <v>1698441859.96</v>
      </c>
      <c r="F43" s="33"/>
      <c r="G43" s="31"/>
    </row>
  </sheetData>
  <mergeCells count="11">
    <mergeCell ref="B43:C43"/>
    <mergeCell ref="B20:C20"/>
    <mergeCell ref="B24:C24"/>
    <mergeCell ref="B32:C32"/>
    <mergeCell ref="B1:G1"/>
    <mergeCell ref="B21:G21"/>
    <mergeCell ref="B25:G25"/>
    <mergeCell ref="B33:G33"/>
    <mergeCell ref="B37:C37"/>
    <mergeCell ref="B38:G38"/>
    <mergeCell ref="B41:C4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J3" sqref="J3:K3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2.28515625" customWidth="1"/>
    <col min="17" max="17" width="15.4257812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20</v>
      </c>
      <c r="O1" s="3" t="s">
        <v>21</v>
      </c>
      <c r="P1" s="3" t="s">
        <v>11</v>
      </c>
      <c r="Q1" s="2" t="s">
        <v>12</v>
      </c>
    </row>
    <row r="2" spans="1:17" s="12" customFormat="1" ht="38.25">
      <c r="A2" s="9" t="s">
        <v>26</v>
      </c>
      <c r="B2" s="10">
        <v>0</v>
      </c>
      <c r="C2" s="11" t="s">
        <v>13</v>
      </c>
      <c r="D2" s="10" t="s">
        <v>13</v>
      </c>
      <c r="E2" s="10" t="s">
        <v>13</v>
      </c>
      <c r="F2" s="14">
        <v>0</v>
      </c>
      <c r="G2" s="11" t="s">
        <v>13</v>
      </c>
      <c r="H2" s="10">
        <v>0</v>
      </c>
      <c r="I2" s="11" t="s">
        <v>13</v>
      </c>
      <c r="J2" s="10">
        <v>0</v>
      </c>
      <c r="K2" s="11" t="s">
        <v>13</v>
      </c>
      <c r="L2" s="10">
        <v>0</v>
      </c>
      <c r="M2" s="11" t="s">
        <v>13</v>
      </c>
      <c r="N2" s="10">
        <v>0</v>
      </c>
      <c r="O2" s="11" t="s">
        <v>13</v>
      </c>
      <c r="P2" s="15">
        <v>0</v>
      </c>
      <c r="Q2" s="18" t="s">
        <v>13</v>
      </c>
    </row>
    <row r="3" spans="1:17" s="12" customFormat="1" ht="38.25">
      <c r="A3" s="9" t="s">
        <v>25</v>
      </c>
      <c r="B3" s="14">
        <v>0</v>
      </c>
      <c r="C3" s="11" t="s">
        <v>13</v>
      </c>
      <c r="D3" s="10">
        <v>70</v>
      </c>
      <c r="E3" s="17">
        <v>35073907.010000005</v>
      </c>
      <c r="F3" s="14">
        <v>0</v>
      </c>
      <c r="G3" s="11" t="s">
        <v>13</v>
      </c>
      <c r="H3" s="14">
        <v>0</v>
      </c>
      <c r="I3" s="11" t="s">
        <v>13</v>
      </c>
      <c r="J3" s="10">
        <v>1</v>
      </c>
      <c r="K3" s="18">
        <v>2400000</v>
      </c>
      <c r="L3" s="10">
        <v>0</v>
      </c>
      <c r="M3" s="11" t="s">
        <v>13</v>
      </c>
      <c r="N3" s="10">
        <v>3</v>
      </c>
      <c r="O3" s="17">
        <v>1460200</v>
      </c>
      <c r="P3" s="42">
        <f>D3+N3+J3</f>
        <v>74</v>
      </c>
      <c r="Q3" s="17">
        <f>E3+O3+K3</f>
        <v>38934107.010000005</v>
      </c>
    </row>
    <row r="4" spans="1:17" s="12" customFormat="1" ht="38.25">
      <c r="A4" s="9" t="s">
        <v>27</v>
      </c>
      <c r="B4" s="10">
        <v>0</v>
      </c>
      <c r="C4" s="11" t="s">
        <v>13</v>
      </c>
      <c r="D4" s="10">
        <v>0</v>
      </c>
      <c r="E4" s="11" t="s">
        <v>13</v>
      </c>
      <c r="F4" s="14">
        <v>0</v>
      </c>
      <c r="G4" s="13" t="s">
        <v>13</v>
      </c>
      <c r="H4" s="10">
        <v>0</v>
      </c>
      <c r="I4" s="11" t="s">
        <v>13</v>
      </c>
      <c r="J4" s="10">
        <v>0</v>
      </c>
      <c r="K4" s="11" t="s">
        <v>13</v>
      </c>
      <c r="L4" s="10">
        <v>0</v>
      </c>
      <c r="M4" s="11" t="s">
        <v>13</v>
      </c>
      <c r="N4" s="10">
        <v>0</v>
      </c>
      <c r="O4" s="11" t="s">
        <v>13</v>
      </c>
      <c r="P4" s="15">
        <f>B4+D4+F4+H4+J4</f>
        <v>0</v>
      </c>
      <c r="Q4" s="19" t="s">
        <v>13</v>
      </c>
    </row>
    <row r="5" spans="1:17" s="12" customFormat="1" ht="38.25">
      <c r="A5" s="9" t="s">
        <v>28</v>
      </c>
      <c r="B5" s="10">
        <v>0</v>
      </c>
      <c r="C5" s="11" t="s">
        <v>13</v>
      </c>
      <c r="D5" s="10">
        <v>0</v>
      </c>
      <c r="E5" s="11" t="s">
        <v>13</v>
      </c>
      <c r="F5" s="14">
        <v>0</v>
      </c>
      <c r="G5" s="11" t="s">
        <v>13</v>
      </c>
      <c r="H5" s="10">
        <v>0</v>
      </c>
      <c r="I5" s="11" t="s">
        <v>13</v>
      </c>
      <c r="J5" s="10">
        <v>0</v>
      </c>
      <c r="K5" s="17"/>
      <c r="L5" s="10">
        <v>0</v>
      </c>
      <c r="M5" s="11" t="s">
        <v>13</v>
      </c>
      <c r="N5" s="10">
        <v>0</v>
      </c>
      <c r="O5" s="11" t="s">
        <v>13</v>
      </c>
      <c r="P5" s="27">
        <v>0</v>
      </c>
      <c r="Q5" s="28" t="s">
        <v>13</v>
      </c>
    </row>
    <row r="6" spans="1:17">
      <c r="P6" s="29" t="s">
        <v>29</v>
      </c>
      <c r="Q6" s="17">
        <f>Q3</f>
        <v>38934107.010000005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2018-11-01T13:31:38Z</dcterms:modified>
</cp:coreProperties>
</file>