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3275" windowHeight="7005" tabRatio="347" activeTab="0"/>
  </bookViews>
  <sheets>
    <sheet name="Форма 2" sheetId="1" r:id="rId1"/>
  </sheets>
  <definedNames>
    <definedName name="CupManagerName">#REF!</definedName>
    <definedName name="CupManagerTitle">#REF!</definedName>
    <definedName name="DepartManagerName">#REF!</definedName>
    <definedName name="DepartManagerTitle">#REF!</definedName>
    <definedName name="iii707">#REF!</definedName>
    <definedName name="iii708">#REF!</definedName>
    <definedName name="iii709">#REF!</definedName>
    <definedName name="iii710">#REF!</definedName>
    <definedName name="iii711">#REF!</definedName>
    <definedName name="iii712">#REF!</definedName>
    <definedName name="iii801">#REF!</definedName>
    <definedName name="iii802">#REF!</definedName>
    <definedName name="iii803">#REF!</definedName>
    <definedName name="iii804">#REF!</definedName>
    <definedName name="iii805">#REF!</definedName>
    <definedName name="iii806">#REF!</definedName>
    <definedName name="iii807">#REF!</definedName>
    <definedName name="iii808">#REF!</definedName>
    <definedName name="iii809">#REF!</definedName>
    <definedName name="iii810">#REF!</definedName>
    <definedName name="iii811">#REF!</definedName>
    <definedName name="iii812">#REF!</definedName>
    <definedName name="iii901">#REF!</definedName>
    <definedName name="iii902">#REF!</definedName>
    <definedName name="iii903">#REF!</definedName>
    <definedName name="iii904">#REF!</definedName>
    <definedName name="LotABC">#REF!</definedName>
    <definedName name="LotName">#REF!</definedName>
    <definedName name="LotName6">#REF!</definedName>
    <definedName name="LotName7">'Форма 2'!#REF!</definedName>
    <definedName name="LotName8">'Форма 2'!#REF!</definedName>
    <definedName name="LotName9">'Форма 2'!$A$5</definedName>
    <definedName name="LotNumber">#REF!</definedName>
    <definedName name="pp607">'Форма 2'!$L$9</definedName>
    <definedName name="pp608">'Форма 2'!$M$9</definedName>
    <definedName name="pp609">'Форма 2'!$N$9</definedName>
    <definedName name="pp610">'Форма 2'!$O$9</definedName>
    <definedName name="pp611">'Форма 2'!$P$9</definedName>
    <definedName name="pp612">'Форма 2'!$Q$9</definedName>
    <definedName name="pp701">'Форма 2'!$R$9</definedName>
    <definedName name="pp702">'Форма 2'!$S$9</definedName>
    <definedName name="pp703">'Форма 2'!$T$9</definedName>
    <definedName name="pp704">'Форма 2'!$U$9</definedName>
    <definedName name="pp705">'Форма 2'!$V$9</definedName>
    <definedName name="pp706">'Форма 2'!$W$9</definedName>
    <definedName name="pp707">'Форма 2'!$X$9</definedName>
    <definedName name="pp708">'Форма 2'!$Y$9</definedName>
    <definedName name="pp709">'Форма 2'!$Z$9</definedName>
    <definedName name="pp710">'Форма 2'!$AA$9</definedName>
    <definedName name="pp711">'Форма 2'!$AB$9</definedName>
    <definedName name="pp712">'Форма 2'!$AC$9</definedName>
    <definedName name="pp801">'Форма 2'!$AD$9</definedName>
    <definedName name="pp802">'Форма 2'!$AE$9</definedName>
    <definedName name="pp803">'Форма 2'!$AF$9</definedName>
    <definedName name="pp804">'Форма 2'!$AG$9</definedName>
    <definedName name="pp805">'Форма 2'!$AH$9</definedName>
    <definedName name="pp806">'Форма 2'!$AI$9</definedName>
    <definedName name="pp807">'Форма 2'!$AJ$9</definedName>
    <definedName name="pp808">'Форма 2'!$AK$9</definedName>
    <definedName name="pp809">'Форма 2'!$AL$9</definedName>
    <definedName name="pp810">'Форма 2'!$AM$9</definedName>
    <definedName name="ppp707">#REF!</definedName>
    <definedName name="ppp708">#REF!</definedName>
    <definedName name="ppp709">#REF!</definedName>
    <definedName name="ppp710">#REF!</definedName>
    <definedName name="ppp711">#REF!</definedName>
    <definedName name="ppp712">#REF!</definedName>
    <definedName name="ppp801">#REF!</definedName>
    <definedName name="ppp802">#REF!</definedName>
    <definedName name="ppp803">#REF!</definedName>
    <definedName name="ppp804">#REF!</definedName>
    <definedName name="ppp805">#REF!</definedName>
    <definedName name="ppp806">#REF!</definedName>
    <definedName name="ppp807">#REF!</definedName>
    <definedName name="ppp808">#REF!</definedName>
    <definedName name="ppp809">#REF!</definedName>
    <definedName name="ppp810">#REF!</definedName>
    <definedName name="ppp811">#REF!</definedName>
    <definedName name="ppp812">#REF!</definedName>
    <definedName name="ppp901">#REF!</definedName>
    <definedName name="ppp902">#REF!</definedName>
    <definedName name="ppp903">#REF!</definedName>
    <definedName name="ppp904">#REF!</definedName>
    <definedName name="XEmpName">#REF!</definedName>
    <definedName name="XEmpPhone">#REF!</definedName>
    <definedName name="_xlnm.Print_Titles" localSheetId="0">'Форма 2'!$9:$9</definedName>
    <definedName name="_xlnm.Print_Area" localSheetId="0">'Форма 2'!$A:$AW</definedName>
  </definedNames>
  <calcPr fullCalcOnLoad="1"/>
</workbook>
</file>

<file path=xl/sharedStrings.xml><?xml version="1.0" encoding="utf-8"?>
<sst xmlns="http://schemas.openxmlformats.org/spreadsheetml/2006/main" count="211" uniqueCount="126">
  <si>
    <t>Программа</t>
  </si>
  <si>
    <t>ГОСТ, ТУ, ОСТ, опросный лист и пр.</t>
  </si>
  <si>
    <t>Объект</t>
  </si>
  <si>
    <t>Реквизиты получателя</t>
  </si>
  <si>
    <t xml:space="preserve">Примечание </t>
  </si>
  <si>
    <t>Наименование продукции</t>
  </si>
  <si>
    <t>Ед. изм.</t>
  </si>
  <si>
    <t>Кол-во всего</t>
  </si>
  <si>
    <t>ФОРМА 2</t>
  </si>
  <si>
    <t>№ п/п</t>
  </si>
  <si>
    <t>Способ доставки</t>
  </si>
  <si>
    <t>Ставка НДС, %</t>
  </si>
  <si>
    <t>Сумма НДС на условии франко-станции Покупателя, руб.</t>
  </si>
  <si>
    <t>Цена за ед. на условии франко-станции Покупателя, без НДС руб.</t>
  </si>
  <si>
    <t>Сумма с НДС на условии франко-станции Покупателя, руб.</t>
  </si>
  <si>
    <t xml:space="preserve">Сумма на условии франко-станции Покупателя, без НДС руб. </t>
  </si>
  <si>
    <t>Производитель</t>
  </si>
  <si>
    <t>Дата поставки</t>
  </si>
  <si>
    <t>Код позиции</t>
  </si>
  <si>
    <t>ОСТ</t>
  </si>
  <si>
    <t>Страна происхождения</t>
  </si>
  <si>
    <t>Начальная (максимальная) цена за ед. продукции, без учёта НДС с учётом транспортных расходов, руб.</t>
  </si>
  <si>
    <t>СЗМН</t>
  </si>
  <si>
    <t>ТП</t>
  </si>
  <si>
    <t>Компрессор передвижной</t>
  </si>
  <si>
    <t>ОЛ№ 66-СЗМН-2013-ТПиР 8.5</t>
  </si>
  <si>
    <t>шт.</t>
  </si>
  <si>
    <t>ТП 8.5 Комплектация техникой для ТрО</t>
  </si>
  <si>
    <t>ДМН</t>
  </si>
  <si>
    <t>ВСТО II</t>
  </si>
  <si>
    <t xml:space="preserve">Компрессор передвижной </t>
  </si>
  <si>
    <t>17.1-ДВМН-2013-ТПиР-8</t>
  </si>
  <si>
    <t>шт</t>
  </si>
  <si>
    <t>ВСТО II 3.3 Спецтехника, оборудование для комплектации объектов эксплуатации ТС ВСТО II</t>
  </si>
  <si>
    <t>МТНП</t>
  </si>
  <si>
    <t>Компрессорно-сигнальная установка</t>
  </si>
  <si>
    <t>Г.5.0000.13009-МТНП/ГТП-500.001-ССЛ.ОЛ1</t>
  </si>
  <si>
    <t>ШТ</t>
  </si>
  <si>
    <t>ТП 1.7.2.2 Техперевооружение  узлов линейных задвижек  на подводном переходе через р.Москва 28-29 км  подводящего трубопровода московский НПЗ-ЛПДС "Володарская" с заменой задвижек на шиберные, заменой приводов и блок боксов (8 задвижек ЗКЛПЭ 350/75, 4 задвижки 250/64)</t>
  </si>
  <si>
    <t>ЧТН</t>
  </si>
  <si>
    <t>Передвижной компрессор</t>
  </si>
  <si>
    <t>№ 26/13 ОТСиСТ</t>
  </si>
  <si>
    <t>ТП 8 Комплектация технологическим транспортом и спецтехникой, всего</t>
  </si>
  <si>
    <t>ПМН</t>
  </si>
  <si>
    <t>Прицепной передвижной компрессор</t>
  </si>
  <si>
    <t>Опросный лист №10-ПМН-2013</t>
  </si>
  <si>
    <t xml:space="preserve">ТП 8 Комплектация технологическим транспортом и спецтехникой                                                    </t>
  </si>
  <si>
    <t>ДР</t>
  </si>
  <si>
    <t>№16 ДР-2013-8.1</t>
  </si>
  <si>
    <t>ТП 8.1 Комплектация  ЛЭС, ЦРС</t>
  </si>
  <si>
    <t>УСМН</t>
  </si>
  <si>
    <t>Компрессор передвижной прицепной</t>
  </si>
  <si>
    <t>№ ОЭН-27-УСМН-2013-ТПиР</t>
  </si>
  <si>
    <t>ВВМН</t>
  </si>
  <si>
    <t>12-ВВМН-2013-п.8</t>
  </si>
  <si>
    <t>ед.</t>
  </si>
  <si>
    <t>СНП</t>
  </si>
  <si>
    <t>РЭН</t>
  </si>
  <si>
    <t>Воздуходувка 22ВФ-М-50-2,34-1,5-4</t>
  </si>
  <si>
    <t>№ 01-ТЮМ РЭН-2013</t>
  </si>
  <si>
    <t xml:space="preserve">РЭН  </t>
  </si>
  <si>
    <t>ВНП</t>
  </si>
  <si>
    <t>РЭН АЗ</t>
  </si>
  <si>
    <t>Адсорбционная сушилка сжатого воздуха BOGE серия DAV 145</t>
  </si>
  <si>
    <t>№ 02-12/194</t>
  </si>
  <si>
    <t xml:space="preserve">РЭН АЗ  </t>
  </si>
  <si>
    <t>Лот № В-2.34.13 Специализированное оборудование и материалы (Компрессорное оборудование)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</si>
  <si>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</si>
  <si>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</si>
  <si>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</si>
  <si>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</si>
  <si>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</si>
  <si>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</si>
  <si>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Январь 2013</t>
  </si>
  <si>
    <t>Февраль 2013</t>
  </si>
  <si>
    <t>Март 2013</t>
  </si>
  <si>
    <t>Апрель 2013</t>
  </si>
  <si>
    <t>Май 2013</t>
  </si>
  <si>
    <t>Июнь 2013</t>
  </si>
  <si>
    <t>Июль 2013</t>
  </si>
  <si>
    <t>Август 2013</t>
  </si>
  <si>
    <t>Сентябрь 2013</t>
  </si>
  <si>
    <t>Октябрь 2013</t>
  </si>
  <si>
    <t>Ноябрь 2013</t>
  </si>
  <si>
    <t>Декабрь 2013</t>
  </si>
  <si>
    <t>Январь 2014</t>
  </si>
  <si>
    <t>Февраль 2014</t>
  </si>
  <si>
    <t>Март 2014</t>
  </si>
  <si>
    <t>Апрель 2014</t>
  </si>
  <si>
    <t>Май 2014</t>
  </si>
  <si>
    <t>Июнь 2014</t>
  </si>
  <si>
    <t>Июль 2014</t>
  </si>
  <si>
    <t>Август 2014</t>
  </si>
  <si>
    <t>Сентябрь 2014</t>
  </si>
  <si>
    <t>Октябрь 2014</t>
  </si>
  <si>
    <t>самовывоз</t>
  </si>
  <si>
    <t>Грузополучатель: ОАО "СЗМН" Адрес: 420061, Республика Татарстан, г.Казань,ул.Н.Ершова,д.26А (База ПУКО ОАО "СЗМН", адрес: 423231 г. Бугульма, ул. Монтажная,1)</t>
  </si>
  <si>
    <t>30.10.2013</t>
  </si>
  <si>
    <t>а/м, ж/д силами поставщика</t>
  </si>
  <si>
    <t>10.07.2013</t>
  </si>
  <si>
    <t>10.06.2013</t>
  </si>
  <si>
    <t>Авто</t>
  </si>
  <si>
    <t>Грузополучатель: ОАО "Мостранснефтепродукт". Почтовый адрес: 119311, г. Москва, пр-т Вернадского, д. 8А.Базис поставки - склад Грузополучателя. Адрес склада: Московская обл., Раменский р-он, пос. Константиново, ЛПДС "Володарская", цент. склад ОАО "Мостранснефтепродукт".</t>
  </si>
  <si>
    <t>30.07.2013</t>
  </si>
  <si>
    <t>Силами поставщика</t>
  </si>
  <si>
    <t>Грузополучатель: Филиал ОАО "Приволжскнефтепровод" Самарское районное нефтепроводное управление 443020, Россия, г. Самара, ул. Ленинская, 100А, Контактное лицо: начальник службы комплектации - Кузнецов Александр Сергеевич (846) 999-41-16, 999-41-07 Код ОКПО 00139117, ИНН 6317024749, КПП 631702003, Код предприятия 4112. Отгрузочные реквизиты:Автотранспорт: 446200, Самарская обл., г.Новокуйбышевск, ул. Шоссейная , д. 2 а Центральный склад Самарского РНУ</t>
  </si>
  <si>
    <t>Грузополучатель: Филиал ОАО "Приволжскнефтепровод" Волгоградское районное нефтепроводное управление. Адрес: 400081, Россия, г. Волгоград, ул. Полины Осипенко, 1Б, Контактное лицо: начальник службы комплектации Жолобов Денис Евгениевич (8442)36-31-39 Код ОКПО 00137532 ИНН 6317024749, КПП 344302001 Код предприятия 2068 Отгрузочные реквизиты: автотранспорт - Волгоградская обл. Городищенский район, пос.Кузьмичи ЛПДС Кузьмичи.</t>
  </si>
  <si>
    <t>Самовывоз</t>
  </si>
  <si>
    <t>Горьковское районное нефтепроводное управление, филиал ОАО «Верхневолжскнефтепровод» ИНН 5260900725, КПП 525002001, ОКПО 00139076, ОКНХ51130
Адрес: 607650, Россия, Нижегородская обл, г.Кстово, ул. Народная, д.30-а</t>
  </si>
  <si>
    <t>30.08.2013</t>
  </si>
  <si>
    <t>Рязанское районное нефтепроводное управление, филиал ОАО «Верхневолжскнефтепровод» ИНН 5260900725, КПП 622802001, ОКПО00137546
Адрес: 390016, Россия, г. Рязань, Промбаза № 1</t>
  </si>
  <si>
    <t>май 2013</t>
  </si>
  <si>
    <t>ж/д, авто</t>
  </si>
  <si>
    <t>ноябрь 2013</t>
  </si>
  <si>
    <t>Грузополучатель: ООО "Дальнефтепровод", НПС № 34 РНУ «Дальнереченск» филиала ООО «Дальнефтепровод», 680512, Хабаровский край, Хабаровский район, 5 км. к юго-западу от с.Галкино, ИНН 2724132118, КПП 272045001, ОКПО 62202458. Почтовый адрес: 680030, Россия, Хабаровский край, г.Хабаровск, ул.Ленина, 57, офис 324. Вагонные поставки: наименование грузополучателя: ООО "Мельница", ОКПО 80049428, код предприятия 1486, ж/д станция Красная речка, дальневосточной ж.д., код станции 971108. Контейнерные поставки 3-5 тн: наименование грузополучателя: ООО "Мельница", ОКПО 80049428, код предприятия 1486, ж/д станция Красная речка, дальневосточной ж.д., код станции 971108.</t>
  </si>
  <si>
    <t>Грузополучатель: БПО ОАО "Черномортранснефть", ОКПО 74262709, код предприятия 8255 Почтовый адрес: 353960 г. Новороссийск, Краснодарского края, пос. Кирилловка Вагонные поставки: Станция Новороссийск, Северо-Кавказской ж/д, код станции 520901, для вагонов путь 108 Контейнерные поставки 3-5-20 тн: Станция Новороссийск, Северо-Кавказской ж/д, код станции 520901 Багаж: Станция Новороссийск, Северо-Кавказской ж/д, код станции 520901 Автотранспорт: г. Новороссийск, пос.Кирилловка центральный склад (при вьезде в город на первом светофоре свернуть налево, проехать 1км.) Для почтовых отправок: 353960 г. Новороссийск, Краснодарского края, пос. Кирилловка</t>
  </si>
  <si>
    <t>Грузополучатель: Филиал ОАО «Приволжскнефтепровод» Бугурусланское районное нефтепроводное управление. Адрес: 461634, Россия, Оренбургская обл., г.Бугуруслан, ул.Белинского 54 Контактное лицо: начальник службы комплектации Газизуллин Рафаиль Минизавитович (35352) 2-23-50 Код ОКПО 00139117 ИНН 6317024749 КПП 560202001 Код предприятия 3384 Отгрузочные реквизиты: Вагоны - Ст. Кротовка Куйбышевской ж.д. Код станции 658401; 5 тн. контейнеры (свыше 5тн - по согласованию) - Ст. Бугуруслан Кубышевской ж.д. Код станции 659404; грузобагаж - Ст.Бугуруслан Кубышевской ж.д., Труба - ст. Бугуруслан Кубышевской ж.д.   код станции  659404;    ст. Похвистнево Кубышевской ж.д.   код станции 659300; ст. Кротовка   Кубышевской ж.д.  код станции  658401</t>
  </si>
  <si>
    <t>Грузополучатель:  БРУ ОАО «МН «Дружба», ИНН 3235002178, КПП 323502001, ОКПО 10453441, код груз-ля 1549
Почтовый адрес: 241004, г. Брянск, пр. Московский, 90
Вагонные поставки: Станция Брянск-Льговский, Московской ж/д, код станции 200002
Контейнерные поставки 3-5-20 тн: Станция Брянск-Льговский, Московской ж/д, код станции 200002
Багаж: Станция Брянск – Орловский, Московской ж/д., багажное отделение.  
Автотранспорт: 241004 г. Брянск, проезд Московский 83Г
Для почтовых отправок: 241004, г. Брянск, пр. Московский, 90
Конт. тел. Исп. Начальник отдела снабжения Цыбанкова Алла Дмитриевна (4832) 67-60-62, 8-910-333-36-20</t>
  </si>
  <si>
    <t>Грузополучатель: НРУ ОАО «МН «Дружба», ИНН 3235002178, КПП 532143001, ОКПО 10453441, код груз-ля 3441
Почтовый адрес: 173024 Новгородская обл., г.Великий Новгород, проспект Александра Корсунова, д.28, корп 1
Вагонные поставки: Станция Новгород на Волхове, Октябрьской ж/д, код станции 040101
Контейнерные поставки 3-5-20 тн: Станция Новгород на Волхове, Октябрьской ж/д, код станции 040101.  Багаж:
Автотранспорт: 173024 Новгородская обл., г.Великий Новгород, проспект Александра Корсунова, д.28, корп 1
Для почтовых отправок: 173024 Новгородская обл., г.Великий Новгород, пр-кт Александра Корсунова, д.28, корп 1
Конт. тел. Исп. Начальник ОМТС Воронков Михаил Геннадьевич 8-911-616-8051</t>
  </si>
  <si>
    <t>Почтовый адрес: ул. Барбюса, 120, г. Челябинск, Челябинская область, Россия, 454078 Грузополучатель: ЧелНУ -филиал ОАО "Уралсибнефтепровод", ИНН 0278039018,КПП 744902001, ОКПО 00139614 Ж.д. платформа: Станция Синеглазово Южно-Уральской ж/д, код станции: 800506, код получателя: 8183, Грузополучатель: ЧелНУ -филиал ОАО "Уралсибнефтепровод", ИНН 0278039018, КПП 744902001,ОКПО 00139614 А.тр. Челябинская обл. пос. Синеглазово, ул. Советская 1,454904Грузополучатель: ЧелНУ -филиал ОАО "Уралсибнефтепровод", ИНН 0278039018, ОКПО 00139614 Контактное лицо: Начальник ОК и МТС ЧуфаровА.А. тел. 89193368759</t>
  </si>
  <si>
    <t>Грузополучатель: Тюменская БПТОиКО ОАО "Сибнефтепровод", КПП 720202001, ОКПО 04729123, код грузополучателя 1583
Почтовый адрес: 625059 г. Тюмень, 5 км. Велижанского тракта, д. 6
Вагонные поставки: Станция Туринский, Свердловской ж/д, код станции 795609
Контейнерные поставки 20 тн: Станция Войновка, Свердловской ж/д, код станции 790408
Контейнерные поставки 3-5 тн: Станция Тюмень, Свердловской ж/д, код станции 790003
Автотранспорт: 625059 г. Тюмень, 5 км. Велижанского тракта, 6
Для почтовых отправок: 625059 г. Тюмень, 5 км. Велижанского тракта, д. 6
Конт. тел. Исп. Начальник ОМТС ТБПТОиКО Глацких М. Ю. Контактный телефон: (3452) 49-33-29, 49-33-30</t>
  </si>
  <si>
    <t>Грузополучатель: Ленское районное нефтепроводное управление филиал ООО "Востокнефтепровод", ОКПО  97554633, ИНН 3801079671, КПП 141431001 код грузополучателя 7778
Почтовый адрес: 678145, Россия, Республика Саха (Якутия), г. Ленск, ул. Ленина, 31
Вагонные поставки: Станция Гидростроитель Восточно-Сибирская ж/д, код станции 925100
Контейнерные поставки 3-5-20 тонн: Станция Братск, Восточно-Сибирская ж/д, код станции 924605 (Внимание контейнерная площадка станции Братск с контейнерами 40 тонн не работает!)
Автотранспорт: 665776, Иркутская обл., г.Братск, П 24 02 01 00, БПО «Братск»
Для почтовых отправок: г. Ленск: 678145, Россия, Республика Саха (Якутия), г. Ленск, ул. Ленина, 31. Для БПО «Братск»: 665734, Россия, Иркутская область, г.Братск, ж.р. Энергетик, ул.Олимпийская, д.14 (Внимание ! ! ! Только для почтовых отправлений, не вносить в первичные финансовые документы.
Конт. тел. Исп.  Начальник БПО «Братск» Мандек Максим Рубинович т.8-914-002-4130, Зам. начальника БПО «Братск» Сибилев Дмитрий Александрович  т.8-914-935-83-61, Начальник УПРР БПО «Братск» Яковенко Татьяна Николаевна т.8-983-410-2359, Мастер УПРР БПО «Братск» Мозговой Владимир Геннадьевич  т.8-983-403-3715, Начальник ОМТС ЛРНУ Зенчук Александр Валентинович, Начальник ОМТС АУП Сажина Ольга Александровна т.(3953) 300-620.</t>
  </si>
  <si>
    <t xml:space="preserve">Грузополучатель: КРУ ОАО «МН «Дружба», ИНН 3235002178, КПП 631702001, ОКПО 10453441, Код груз-ля 8171 Почтовый адрес: 443020 г. Самара, ул. Ленинградская, 83 Вагонные поставки: Станция Кряж, Куйбышевская ж/д, код станции 639608 Контейнерные поставки 3-5-20 тн: Станция Безымянка, Куйбышевская ж/д, код станции 657803 Багаж: Станция Самара, Куйбышевской ж/д, код станции 657907 Автотранспорт: КРУ ОАО МН "Дружба" , Самарская обл., Волжский р-н, пос. Лопатино, ЛПДС «Лопатино» , центральный склад Для почтовых отправок: 443020 г. Самара, ул. Ленинградская, 83 Конт. тел. Исп. Нач. ОМТС - Белокопытов Дмитрий Степанович, тел.8-919-8-000-357; ОМТС, тел. (846) 999-86-58, 999-86-30 </t>
  </si>
  <si>
    <t xml:space="preserve"> </t>
  </si>
  <si>
    <t>Расчет цены заявки на участие в закупке.</t>
  </si>
  <si>
    <t>Участникам необходимо заполнить столбцы "Производитель" и "Страна происхождения". И подругизть Форму в Торговую систему (через личный кабинет)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</si>
</sst>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[$-419]mmmm\ yyyy;@"/>
    <numFmt numFmtId="174" formatCode="0.0000"/>
    <numFmt numFmtId="175" formatCode="[$-FC19]d\ mmmm\ yyyy\ &quot;г.&quot;"/>
  </numFmts>
  <fonts count="49"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b/>
      <u val="single"/>
      <sz val="12"/>
      <color indexed="8"/>
      <name val="Arial"/>
      <family val="2"/>
    </font>
    <font>
      <b/>
      <sz val="12"/>
      <name val="Times New Roman"/>
      <family val="1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name val="Helv"/>
      <family val="0"/>
    </font>
    <font>
      <b/>
      <sz val="14"/>
      <name val="Times New Roman"/>
      <family val="1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71" fontId="5" fillId="0" borderId="0" xfId="59" applyFont="1" applyAlignment="1">
      <alignment horizontal="right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52" applyFont="1" applyFill="1" applyBorder="1" applyAlignment="1">
      <alignment horizontal="right" vertical="center" wrapText="1"/>
      <protection/>
    </xf>
    <xf numFmtId="0" fontId="8" fillId="0" borderId="0" xfId="52" applyFont="1" applyFill="1" applyBorder="1" applyAlignment="1">
      <alignment vertical="center" wrapText="1"/>
      <protection/>
    </xf>
    <xf numFmtId="0" fontId="8" fillId="0" borderId="0" xfId="52" applyFont="1" applyFill="1" applyBorder="1" applyAlignment="1">
      <alignment horizontal="left" vertical="center" wrapText="1"/>
      <protection/>
    </xf>
    <xf numFmtId="171" fontId="5" fillId="0" borderId="0" xfId="59" applyFont="1" applyBorder="1" applyAlignment="1">
      <alignment horizontal="right" vertical="center" wrapText="1"/>
    </xf>
    <xf numFmtId="173" fontId="5" fillId="33" borderId="1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horizontal="right"/>
    </xf>
    <xf numFmtId="4" fontId="5" fillId="0" borderId="0" xfId="59" applyNumberFormat="1" applyFont="1" applyAlignment="1">
      <alignment horizontal="right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3" borderId="10" xfId="59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8" fillId="0" borderId="0" xfId="52" applyNumberFormat="1" applyFont="1" applyFill="1" applyBorder="1" applyAlignment="1">
      <alignment horizontal="left" vertical="center" wrapText="1"/>
      <protection/>
    </xf>
    <xf numFmtId="4" fontId="5" fillId="0" borderId="0" xfId="59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/>
    </xf>
    <xf numFmtId="4" fontId="12" fillId="0" borderId="0" xfId="59" applyNumberFormat="1" applyFont="1" applyAlignment="1">
      <alignment horizontal="right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9" fontId="0" fillId="0" borderId="10" xfId="0" applyNumberFormat="1" applyBorder="1" applyAlignment="1">
      <alignment horizontal="center" vertical="center" wrapText="1"/>
    </xf>
    <xf numFmtId="4" fontId="3" fillId="0" borderId="0" xfId="59" applyNumberFormat="1" applyFont="1" applyBorder="1" applyAlignment="1">
      <alignment horizontal="right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4" fontId="10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5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от 6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b/>
        <i val="0"/>
      </font>
    </dxf>
    <dxf>
      <font>
        <color indexed="9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8"/>
  <sheetViews>
    <sheetView tabSelected="1" zoomScale="70" zoomScaleNormal="70" zoomScaleSheetLayoutView="130" zoomScalePageLayoutView="0" workbookViewId="0" topLeftCell="A1">
      <selection activeCell="AB12" sqref="AB12"/>
    </sheetView>
  </sheetViews>
  <sheetFormatPr defaultColWidth="9.140625" defaultRowHeight="12.75"/>
  <cols>
    <col min="1" max="1" width="6.421875" style="0" customWidth="1"/>
    <col min="2" max="2" width="10.7109375" style="0" customWidth="1"/>
    <col min="3" max="3" width="6.8515625" style="0" customWidth="1"/>
    <col min="4" max="4" width="10.8515625" style="0" customWidth="1"/>
    <col min="5" max="5" width="35.00390625" style="0" customWidth="1"/>
    <col min="6" max="6" width="29.28125" style="1" customWidth="1"/>
    <col min="7" max="8" width="21.57421875" style="1" customWidth="1"/>
    <col min="9" max="9" width="13.8515625" style="1" customWidth="1"/>
    <col min="10" max="10" width="7.57421875" style="0" customWidth="1"/>
    <col min="11" max="11" width="11.57421875" style="0" customWidth="1"/>
    <col min="12" max="21" width="6.421875" style="0" hidden="1" customWidth="1"/>
    <col min="22" max="28" width="6.421875" style="0" customWidth="1"/>
    <col min="29" max="39" width="6.421875" style="0" hidden="1" customWidth="1"/>
    <col min="40" max="40" width="6.57421875" style="0" customWidth="1"/>
    <col min="41" max="41" width="19.28125" style="30" hidden="1" customWidth="1"/>
    <col min="42" max="42" width="52.421875" style="1" customWidth="1"/>
    <col min="43" max="43" width="17.421875" style="27" customWidth="1"/>
    <col min="44" max="44" width="16.57421875" style="30" customWidth="1"/>
    <col min="45" max="45" width="11.8515625" style="30" customWidth="1"/>
    <col min="46" max="48" width="16.7109375" style="30" customWidth="1"/>
    <col min="49" max="49" width="16.7109375" style="0" customWidth="1"/>
  </cols>
  <sheetData>
    <row r="1" spans="1:49" ht="18.75">
      <c r="A1" s="3" t="s">
        <v>125</v>
      </c>
      <c r="B1" s="4"/>
      <c r="C1" s="4"/>
      <c r="D1" s="5"/>
      <c r="E1" s="5"/>
      <c r="F1" s="20"/>
      <c r="G1" s="20"/>
      <c r="H1" s="20"/>
      <c r="I1" s="20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 t="s">
        <v>8</v>
      </c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31"/>
      <c r="AP1" s="21"/>
      <c r="AQ1" s="22"/>
      <c r="AR1" s="23"/>
      <c r="AS1" s="23"/>
      <c r="AT1" s="33" t="s">
        <v>8</v>
      </c>
      <c r="AU1" s="33"/>
      <c r="AV1" s="33"/>
      <c r="AW1" s="7"/>
    </row>
    <row r="2" spans="1:49" ht="12.75">
      <c r="A2" s="8"/>
      <c r="B2" s="9"/>
      <c r="C2" s="4"/>
      <c r="D2" s="5"/>
      <c r="E2" s="5"/>
      <c r="F2" s="20"/>
      <c r="G2" s="20"/>
      <c r="H2" s="20"/>
      <c r="I2" s="20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31"/>
      <c r="AP2" s="21"/>
      <c r="AQ2" s="22"/>
      <c r="AR2" s="23"/>
      <c r="AS2" s="23"/>
      <c r="AT2" s="24"/>
      <c r="AU2" s="24"/>
      <c r="AV2" s="24"/>
      <c r="AW2" s="7"/>
    </row>
    <row r="3" spans="1:49" ht="15.75">
      <c r="A3" s="35" t="s">
        <v>124</v>
      </c>
      <c r="B3" s="4"/>
      <c r="C3" s="4"/>
      <c r="D3" s="5"/>
      <c r="E3" s="5"/>
      <c r="F3" s="20"/>
      <c r="G3" s="20"/>
      <c r="H3" s="20"/>
      <c r="I3" s="20"/>
      <c r="J3" s="5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6"/>
      <c r="AO3" s="31"/>
      <c r="AP3" s="21"/>
      <c r="AQ3" s="22"/>
      <c r="AR3" s="23"/>
      <c r="AS3" s="23"/>
      <c r="AT3" s="24"/>
      <c r="AU3" s="24"/>
      <c r="AV3" s="24"/>
      <c r="AW3" s="7"/>
    </row>
    <row r="4" spans="1:49" ht="15.75">
      <c r="A4" s="34"/>
      <c r="B4" s="9"/>
      <c r="C4" s="4"/>
      <c r="D4" s="5"/>
      <c r="E4" s="5"/>
      <c r="F4" s="20"/>
      <c r="G4" s="20"/>
      <c r="H4" s="20"/>
      <c r="I4" s="20"/>
      <c r="J4" s="5"/>
      <c r="K4" s="4"/>
      <c r="L4" s="9"/>
      <c r="M4" s="9"/>
      <c r="N4" s="9"/>
      <c r="O4" s="9"/>
      <c r="P4" s="9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6"/>
      <c r="AO4" s="31"/>
      <c r="AP4" s="21"/>
      <c r="AQ4" s="22"/>
      <c r="AR4" s="23"/>
      <c r="AS4" s="23"/>
      <c r="AT4" s="24"/>
      <c r="AU4" s="24"/>
      <c r="AV4" s="24"/>
      <c r="AW4" s="7"/>
    </row>
    <row r="5" spans="1:49" ht="15.75">
      <c r="A5" s="36" t="s">
        <v>66</v>
      </c>
      <c r="B5" s="4"/>
      <c r="C5" s="4"/>
      <c r="D5" s="5"/>
      <c r="E5" s="5"/>
      <c r="F5" s="20"/>
      <c r="G5" s="20"/>
      <c r="H5" s="20"/>
      <c r="I5" s="20"/>
      <c r="J5" s="5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6"/>
      <c r="AO5" s="31"/>
      <c r="AP5" s="21"/>
      <c r="AQ5" s="22"/>
      <c r="AR5" s="23"/>
      <c r="AS5" s="23"/>
      <c r="AT5" s="24"/>
      <c r="AU5" s="24"/>
      <c r="AV5" s="24"/>
      <c r="AW5" s="7"/>
    </row>
    <row r="6" spans="1:49" ht="12.75">
      <c r="A6" s="3"/>
      <c r="B6" s="4"/>
      <c r="C6" s="4"/>
      <c r="D6" s="5"/>
      <c r="E6" s="5"/>
      <c r="F6" s="20"/>
      <c r="G6" s="20"/>
      <c r="H6" s="20"/>
      <c r="I6" s="20"/>
      <c r="J6" s="5"/>
      <c r="K6" s="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31"/>
      <c r="AP6" s="21"/>
      <c r="AQ6" s="22"/>
      <c r="AR6" s="23"/>
      <c r="AS6" s="23"/>
      <c r="AT6" s="24"/>
      <c r="AU6" s="24"/>
      <c r="AV6" s="24"/>
      <c r="AW6" s="7"/>
    </row>
    <row r="7" spans="1:49" ht="12.75">
      <c r="A7" s="3"/>
      <c r="B7" s="4"/>
      <c r="C7" s="4"/>
      <c r="D7" s="5"/>
      <c r="E7" s="5"/>
      <c r="F7" s="20"/>
      <c r="G7" s="20"/>
      <c r="H7" s="20"/>
      <c r="I7" s="20"/>
      <c r="J7" s="5"/>
      <c r="K7" s="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31"/>
      <c r="AP7" s="21"/>
      <c r="AQ7" s="22"/>
      <c r="AR7" s="23"/>
      <c r="AS7" s="23"/>
      <c r="AT7" s="24"/>
      <c r="AU7" s="24"/>
      <c r="AV7" s="24"/>
      <c r="AW7" s="7"/>
    </row>
    <row r="8" spans="1:49" ht="12.75">
      <c r="A8" s="13"/>
      <c r="B8" s="13"/>
      <c r="C8" s="13"/>
      <c r="D8" s="5"/>
      <c r="E8" s="5"/>
      <c r="F8" s="20"/>
      <c r="G8" s="20"/>
      <c r="H8" s="20"/>
      <c r="I8" s="20"/>
      <c r="J8" s="5"/>
      <c r="K8" s="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31"/>
      <c r="AP8" s="21"/>
      <c r="AQ8" s="22"/>
      <c r="AR8" s="23"/>
      <c r="AS8" s="23"/>
      <c r="AT8" s="24"/>
      <c r="AU8" s="24"/>
      <c r="AV8" s="24"/>
      <c r="AW8" s="7"/>
    </row>
    <row r="9" spans="1:49" ht="89.25">
      <c r="A9" s="2" t="s">
        <v>9</v>
      </c>
      <c r="B9" s="2" t="s">
        <v>18</v>
      </c>
      <c r="C9" s="2" t="s">
        <v>19</v>
      </c>
      <c r="D9" s="2" t="s">
        <v>0</v>
      </c>
      <c r="E9" s="2" t="s">
        <v>2</v>
      </c>
      <c r="F9" s="2" t="s">
        <v>5</v>
      </c>
      <c r="G9" s="2" t="s">
        <v>1</v>
      </c>
      <c r="H9" s="50" t="s">
        <v>16</v>
      </c>
      <c r="I9" s="50" t="s">
        <v>20</v>
      </c>
      <c r="J9" s="2" t="s">
        <v>6</v>
      </c>
      <c r="K9" s="43" t="s">
        <v>17</v>
      </c>
      <c r="L9" s="19" t="s">
        <v>67</v>
      </c>
      <c r="M9" s="19" t="s">
        <v>68</v>
      </c>
      <c r="N9" s="19" t="s">
        <v>69</v>
      </c>
      <c r="O9" s="19" t="s">
        <v>70</v>
      </c>
      <c r="P9" s="19" t="s">
        <v>71</v>
      </c>
      <c r="Q9" s="19" t="s">
        <v>72</v>
      </c>
      <c r="R9" s="19" t="s">
        <v>73</v>
      </c>
      <c r="S9" s="19" t="s">
        <v>74</v>
      </c>
      <c r="T9" s="19" t="s">
        <v>75</v>
      </c>
      <c r="U9" s="19" t="s">
        <v>76</v>
      </c>
      <c r="V9" s="19" t="s">
        <v>77</v>
      </c>
      <c r="W9" s="19" t="s">
        <v>78</v>
      </c>
      <c r="X9" s="19" t="s">
        <v>79</v>
      </c>
      <c r="Y9" s="19" t="s">
        <v>80</v>
      </c>
      <c r="Z9" s="19" t="s">
        <v>81</v>
      </c>
      <c r="AA9" s="19" t="s">
        <v>82</v>
      </c>
      <c r="AB9" s="19" t="s">
        <v>83</v>
      </c>
      <c r="AC9" s="19" t="s">
        <v>84</v>
      </c>
      <c r="AD9" s="19" t="s">
        <v>85</v>
      </c>
      <c r="AE9" s="19" t="s">
        <v>86</v>
      </c>
      <c r="AF9" s="19" t="s">
        <v>87</v>
      </c>
      <c r="AG9" s="19" t="s">
        <v>88</v>
      </c>
      <c r="AH9" s="19" t="s">
        <v>89</v>
      </c>
      <c r="AI9" s="19" t="s">
        <v>90</v>
      </c>
      <c r="AJ9" s="19" t="s">
        <v>91</v>
      </c>
      <c r="AK9" s="19" t="s">
        <v>92</v>
      </c>
      <c r="AL9" s="19" t="s">
        <v>93</v>
      </c>
      <c r="AM9" s="19" t="s">
        <v>94</v>
      </c>
      <c r="AN9" s="2" t="s">
        <v>7</v>
      </c>
      <c r="AO9" s="25" t="s">
        <v>10</v>
      </c>
      <c r="AP9" s="2" t="s">
        <v>3</v>
      </c>
      <c r="AQ9" s="25" t="s">
        <v>21</v>
      </c>
      <c r="AR9" s="25" t="s">
        <v>13</v>
      </c>
      <c r="AS9" s="25" t="s">
        <v>11</v>
      </c>
      <c r="AT9" s="26" t="s">
        <v>15</v>
      </c>
      <c r="AU9" s="26" t="s">
        <v>12</v>
      </c>
      <c r="AV9" s="26" t="s">
        <v>14</v>
      </c>
      <c r="AW9" s="2" t="s">
        <v>4</v>
      </c>
    </row>
    <row r="10" spans="1:49" s="1" customFormat="1" ht="76.5">
      <c r="A10" s="37">
        <v>1</v>
      </c>
      <c r="B10" s="38">
        <v>8330920</v>
      </c>
      <c r="C10" s="38" t="s">
        <v>53</v>
      </c>
      <c r="D10" s="38" t="s">
        <v>23</v>
      </c>
      <c r="E10" s="38" t="s">
        <v>42</v>
      </c>
      <c r="F10" s="49" t="s">
        <v>44</v>
      </c>
      <c r="G10" s="49" t="s">
        <v>54</v>
      </c>
      <c r="H10" s="38"/>
      <c r="I10" s="38" t="s">
        <v>123</v>
      </c>
      <c r="J10" s="38" t="s">
        <v>55</v>
      </c>
      <c r="K10" s="44" t="s">
        <v>109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>
        <v>1</v>
      </c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>
        <v>1</v>
      </c>
      <c r="AO10" s="39" t="s">
        <v>107</v>
      </c>
      <c r="AP10" s="38" t="s">
        <v>108</v>
      </c>
      <c r="AQ10" s="39">
        <v>269428.75</v>
      </c>
      <c r="AR10" s="39"/>
      <c r="AS10" s="41">
        <v>0.18</v>
      </c>
      <c r="AT10" s="39">
        <f aca="true" t="shared" si="0" ref="AT10:AT25">ROUND(ROUND(AR10,2)*AN10,2)</f>
        <v>0</v>
      </c>
      <c r="AU10" s="39">
        <f aca="true" t="shared" si="1" ref="AU10:AU25">ROUND(AT10*AS10,2)</f>
        <v>0</v>
      </c>
      <c r="AV10" s="39">
        <f aca="true" t="shared" si="2" ref="AV10:AV25">AU10+AT10</f>
        <v>0</v>
      </c>
      <c r="AW10" s="40"/>
    </row>
    <row r="11" spans="1:49" s="1" customFormat="1" ht="51">
      <c r="A11" s="37">
        <v>2</v>
      </c>
      <c r="B11" s="38">
        <v>8330921</v>
      </c>
      <c r="C11" s="38" t="s">
        <v>53</v>
      </c>
      <c r="D11" s="38" t="s">
        <v>23</v>
      </c>
      <c r="E11" s="38" t="s">
        <v>42</v>
      </c>
      <c r="F11" s="49" t="s">
        <v>44</v>
      </c>
      <c r="G11" s="49" t="s">
        <v>54</v>
      </c>
      <c r="H11" s="38"/>
      <c r="I11" s="38" t="s">
        <v>123</v>
      </c>
      <c r="J11" s="38" t="s">
        <v>55</v>
      </c>
      <c r="K11" s="44" t="s">
        <v>109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>
        <v>1</v>
      </c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>
        <v>1</v>
      </c>
      <c r="AO11" s="39" t="s">
        <v>107</v>
      </c>
      <c r="AP11" s="38" t="s">
        <v>110</v>
      </c>
      <c r="AQ11" s="39">
        <v>269428.75</v>
      </c>
      <c r="AR11" s="39"/>
      <c r="AS11" s="41">
        <v>0.18</v>
      </c>
      <c r="AT11" s="39">
        <f t="shared" si="0"/>
        <v>0</v>
      </c>
      <c r="AU11" s="39">
        <f t="shared" si="1"/>
        <v>0</v>
      </c>
      <c r="AV11" s="39">
        <f t="shared" si="2"/>
        <v>0</v>
      </c>
      <c r="AW11" s="40"/>
    </row>
    <row r="12" spans="1:49" s="1" customFormat="1" ht="306">
      <c r="A12" s="37">
        <v>3</v>
      </c>
      <c r="B12" s="38">
        <v>5039655</v>
      </c>
      <c r="C12" s="38" t="s">
        <v>61</v>
      </c>
      <c r="D12" s="38" t="s">
        <v>62</v>
      </c>
      <c r="E12" s="38" t="s">
        <v>65</v>
      </c>
      <c r="F12" s="49" t="s">
        <v>63</v>
      </c>
      <c r="G12" s="49" t="s">
        <v>64</v>
      </c>
      <c r="H12" s="38"/>
      <c r="I12" s="38" t="s">
        <v>123</v>
      </c>
      <c r="J12" s="38" t="s">
        <v>32</v>
      </c>
      <c r="K12" s="44" t="s">
        <v>113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>
        <v>1</v>
      </c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>
        <v>1</v>
      </c>
      <c r="AO12" s="39" t="s">
        <v>112</v>
      </c>
      <c r="AP12" s="38" t="s">
        <v>121</v>
      </c>
      <c r="AQ12" s="39">
        <v>1909862.88</v>
      </c>
      <c r="AR12" s="39"/>
      <c r="AS12" s="41">
        <v>0.18</v>
      </c>
      <c r="AT12" s="39">
        <f t="shared" si="0"/>
        <v>0</v>
      </c>
      <c r="AU12" s="39">
        <f t="shared" si="1"/>
        <v>0</v>
      </c>
      <c r="AV12" s="39">
        <f t="shared" si="2"/>
        <v>0</v>
      </c>
      <c r="AW12" s="40"/>
    </row>
    <row r="13" spans="1:49" s="1" customFormat="1" ht="178.5">
      <c r="A13" s="37">
        <v>4</v>
      </c>
      <c r="B13" s="38">
        <v>8327362</v>
      </c>
      <c r="C13" s="38" t="s">
        <v>28</v>
      </c>
      <c r="D13" s="38" t="s">
        <v>29</v>
      </c>
      <c r="E13" s="38" t="s">
        <v>33</v>
      </c>
      <c r="F13" s="49" t="s">
        <v>30</v>
      </c>
      <c r="G13" s="49" t="s">
        <v>31</v>
      </c>
      <c r="H13" s="38"/>
      <c r="I13" s="38" t="s">
        <v>123</v>
      </c>
      <c r="J13" s="38" t="s">
        <v>32</v>
      </c>
      <c r="K13" s="44" t="s">
        <v>99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>
        <v>3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>
        <v>3</v>
      </c>
      <c r="AO13" s="39" t="s">
        <v>98</v>
      </c>
      <c r="AP13" s="38" t="s">
        <v>114</v>
      </c>
      <c r="AQ13" s="39">
        <v>2089927.02</v>
      </c>
      <c r="AR13" s="39"/>
      <c r="AS13" s="41">
        <v>0.18</v>
      </c>
      <c r="AT13" s="39">
        <f t="shared" si="0"/>
        <v>0</v>
      </c>
      <c r="AU13" s="39">
        <f t="shared" si="1"/>
        <v>0</v>
      </c>
      <c r="AV13" s="39">
        <f t="shared" si="2"/>
        <v>0</v>
      </c>
      <c r="AW13" s="40"/>
    </row>
    <row r="14" spans="1:49" s="1" customFormat="1" ht="178.5">
      <c r="A14" s="37">
        <v>5</v>
      </c>
      <c r="B14" s="38">
        <v>8327408</v>
      </c>
      <c r="C14" s="38" t="s">
        <v>28</v>
      </c>
      <c r="D14" s="38" t="s">
        <v>29</v>
      </c>
      <c r="E14" s="38" t="s">
        <v>33</v>
      </c>
      <c r="F14" s="49" t="s">
        <v>30</v>
      </c>
      <c r="G14" s="49" t="s">
        <v>31</v>
      </c>
      <c r="H14" s="38"/>
      <c r="I14" s="38" t="s">
        <v>123</v>
      </c>
      <c r="J14" s="38" t="s">
        <v>32</v>
      </c>
      <c r="K14" s="44" t="s">
        <v>100</v>
      </c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>
        <v>10</v>
      </c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>
        <v>10</v>
      </c>
      <c r="AO14" s="39" t="s">
        <v>98</v>
      </c>
      <c r="AP14" s="38" t="s">
        <v>114</v>
      </c>
      <c r="AQ14" s="39">
        <v>2084188.28</v>
      </c>
      <c r="AR14" s="39"/>
      <c r="AS14" s="41">
        <v>0.18</v>
      </c>
      <c r="AT14" s="39">
        <f t="shared" si="0"/>
        <v>0</v>
      </c>
      <c r="AU14" s="39">
        <f t="shared" si="1"/>
        <v>0</v>
      </c>
      <c r="AV14" s="39">
        <f t="shared" si="2"/>
        <v>0</v>
      </c>
      <c r="AW14" s="40"/>
    </row>
    <row r="15" spans="1:49" s="1" customFormat="1" ht="191.25">
      <c r="A15" s="37">
        <v>6</v>
      </c>
      <c r="B15" s="38">
        <v>8312223</v>
      </c>
      <c r="C15" s="38" t="s">
        <v>47</v>
      </c>
      <c r="D15" s="38" t="s">
        <v>23</v>
      </c>
      <c r="E15" s="38" t="s">
        <v>49</v>
      </c>
      <c r="F15" s="49" t="s">
        <v>24</v>
      </c>
      <c r="G15" s="49" t="s">
        <v>48</v>
      </c>
      <c r="H15" s="38"/>
      <c r="I15" s="38" t="s">
        <v>123</v>
      </c>
      <c r="J15" s="38" t="s">
        <v>32</v>
      </c>
      <c r="K15" s="44" t="s">
        <v>103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>
        <v>1</v>
      </c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>
        <v>1</v>
      </c>
      <c r="AO15" s="39"/>
      <c r="AP15" s="38" t="s">
        <v>117</v>
      </c>
      <c r="AQ15" s="39">
        <v>9080923.72</v>
      </c>
      <c r="AR15" s="39"/>
      <c r="AS15" s="41">
        <v>0.18</v>
      </c>
      <c r="AT15" s="39">
        <f t="shared" si="0"/>
        <v>0</v>
      </c>
      <c r="AU15" s="39">
        <f t="shared" si="1"/>
        <v>0</v>
      </c>
      <c r="AV15" s="39">
        <f t="shared" si="2"/>
        <v>0</v>
      </c>
      <c r="AW15" s="40"/>
    </row>
    <row r="16" spans="1:49" s="1" customFormat="1" ht="204">
      <c r="A16" s="37">
        <v>7</v>
      </c>
      <c r="B16" s="38">
        <v>8312224</v>
      </c>
      <c r="C16" s="38" t="s">
        <v>47</v>
      </c>
      <c r="D16" s="38" t="s">
        <v>23</v>
      </c>
      <c r="E16" s="38" t="s">
        <v>49</v>
      </c>
      <c r="F16" s="49" t="s">
        <v>24</v>
      </c>
      <c r="G16" s="49" t="s">
        <v>48</v>
      </c>
      <c r="H16" s="38"/>
      <c r="I16" s="38" t="s">
        <v>123</v>
      </c>
      <c r="J16" s="38" t="s">
        <v>32</v>
      </c>
      <c r="K16" s="44" t="s">
        <v>103</v>
      </c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>
        <v>1</v>
      </c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>
        <v>1</v>
      </c>
      <c r="AO16" s="39"/>
      <c r="AP16" s="38" t="s">
        <v>118</v>
      </c>
      <c r="AQ16" s="39">
        <v>9080923.72</v>
      </c>
      <c r="AR16" s="39"/>
      <c r="AS16" s="41">
        <v>0.18</v>
      </c>
      <c r="AT16" s="39">
        <f t="shared" si="0"/>
        <v>0</v>
      </c>
      <c r="AU16" s="39">
        <f t="shared" si="1"/>
        <v>0</v>
      </c>
      <c r="AV16" s="39">
        <f t="shared" si="2"/>
        <v>0</v>
      </c>
      <c r="AW16" s="40"/>
    </row>
    <row r="17" spans="1:49" s="1" customFormat="1" ht="178.5">
      <c r="A17" s="37">
        <v>8</v>
      </c>
      <c r="B17" s="38">
        <v>8312222</v>
      </c>
      <c r="C17" s="38" t="s">
        <v>47</v>
      </c>
      <c r="D17" s="38" t="s">
        <v>23</v>
      </c>
      <c r="E17" s="38" t="s">
        <v>49</v>
      </c>
      <c r="F17" s="49" t="s">
        <v>24</v>
      </c>
      <c r="G17" s="49" t="s">
        <v>48</v>
      </c>
      <c r="H17" s="38"/>
      <c r="I17" s="38" t="s">
        <v>123</v>
      </c>
      <c r="J17" s="38" t="s">
        <v>32</v>
      </c>
      <c r="K17" s="44" t="s">
        <v>103</v>
      </c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>
        <v>1</v>
      </c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>
        <v>1</v>
      </c>
      <c r="AO17" s="39"/>
      <c r="AP17" s="38" t="s">
        <v>122</v>
      </c>
      <c r="AQ17" s="39">
        <v>9080923.72</v>
      </c>
      <c r="AR17" s="39"/>
      <c r="AS17" s="41">
        <v>0.18</v>
      </c>
      <c r="AT17" s="39">
        <f t="shared" si="0"/>
        <v>0</v>
      </c>
      <c r="AU17" s="39">
        <f t="shared" si="1"/>
        <v>0</v>
      </c>
      <c r="AV17" s="39">
        <f t="shared" si="2"/>
        <v>0</v>
      </c>
      <c r="AW17" s="40"/>
    </row>
    <row r="18" spans="1:49" s="1" customFormat="1" ht="114.75">
      <c r="A18" s="37">
        <v>9</v>
      </c>
      <c r="B18" s="38">
        <v>8230748</v>
      </c>
      <c r="C18" s="38" t="s">
        <v>34</v>
      </c>
      <c r="D18" s="38" t="s">
        <v>23</v>
      </c>
      <c r="E18" s="38" t="s">
        <v>38</v>
      </c>
      <c r="F18" s="49" t="s">
        <v>35</v>
      </c>
      <c r="G18" s="49" t="s">
        <v>36</v>
      </c>
      <c r="H18" s="38"/>
      <c r="I18" s="38" t="s">
        <v>123</v>
      </c>
      <c r="J18" s="38" t="s">
        <v>37</v>
      </c>
      <c r="K18" s="44" t="s">
        <v>103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>
        <v>2</v>
      </c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>
        <v>2</v>
      </c>
      <c r="AO18" s="39" t="s">
        <v>101</v>
      </c>
      <c r="AP18" s="38" t="s">
        <v>102</v>
      </c>
      <c r="AQ18" s="39">
        <v>224536.25</v>
      </c>
      <c r="AR18" s="39"/>
      <c r="AS18" s="41">
        <v>0.18</v>
      </c>
      <c r="AT18" s="39">
        <f t="shared" si="0"/>
        <v>0</v>
      </c>
      <c r="AU18" s="39">
        <f t="shared" si="1"/>
        <v>0</v>
      </c>
      <c r="AV18" s="39">
        <f t="shared" si="2"/>
        <v>0</v>
      </c>
      <c r="AW18" s="40"/>
    </row>
    <row r="19" spans="1:49" s="1" customFormat="1" ht="127.5">
      <c r="A19" s="37">
        <v>10</v>
      </c>
      <c r="B19" s="38">
        <v>8311386</v>
      </c>
      <c r="C19" s="38" t="s">
        <v>43</v>
      </c>
      <c r="D19" s="38" t="s">
        <v>23</v>
      </c>
      <c r="E19" s="38" t="s">
        <v>46</v>
      </c>
      <c r="F19" s="49" t="s">
        <v>44</v>
      </c>
      <c r="G19" s="49" t="s">
        <v>45</v>
      </c>
      <c r="H19" s="38"/>
      <c r="I19" s="38" t="s">
        <v>123</v>
      </c>
      <c r="J19" s="38" t="s">
        <v>32</v>
      </c>
      <c r="K19" s="44" t="s">
        <v>103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>
        <v>1</v>
      </c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>
        <v>1</v>
      </c>
      <c r="AO19" s="39" t="s">
        <v>104</v>
      </c>
      <c r="AP19" s="38" t="s">
        <v>105</v>
      </c>
      <c r="AQ19" s="39">
        <v>294693.3</v>
      </c>
      <c r="AR19" s="39"/>
      <c r="AS19" s="41">
        <v>0.18</v>
      </c>
      <c r="AT19" s="39">
        <f t="shared" si="0"/>
        <v>0</v>
      </c>
      <c r="AU19" s="39">
        <f t="shared" si="1"/>
        <v>0</v>
      </c>
      <c r="AV19" s="39">
        <f t="shared" si="2"/>
        <v>0</v>
      </c>
      <c r="AW19" s="40"/>
    </row>
    <row r="20" spans="1:49" s="1" customFormat="1" ht="204">
      <c r="A20" s="37">
        <v>11</v>
      </c>
      <c r="B20" s="38">
        <v>8311387</v>
      </c>
      <c r="C20" s="38" t="s">
        <v>43</v>
      </c>
      <c r="D20" s="38" t="s">
        <v>23</v>
      </c>
      <c r="E20" s="38" t="s">
        <v>46</v>
      </c>
      <c r="F20" s="49" t="s">
        <v>44</v>
      </c>
      <c r="G20" s="49" t="s">
        <v>45</v>
      </c>
      <c r="H20" s="38"/>
      <c r="I20" s="38" t="s">
        <v>123</v>
      </c>
      <c r="J20" s="38" t="s">
        <v>32</v>
      </c>
      <c r="K20" s="44" t="s">
        <v>103</v>
      </c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>
        <v>1</v>
      </c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>
        <v>1</v>
      </c>
      <c r="AO20" s="39" t="s">
        <v>104</v>
      </c>
      <c r="AP20" s="38" t="s">
        <v>116</v>
      </c>
      <c r="AQ20" s="39">
        <v>300760.51</v>
      </c>
      <c r="AR20" s="39"/>
      <c r="AS20" s="41">
        <v>0.18</v>
      </c>
      <c r="AT20" s="39">
        <f t="shared" si="0"/>
        <v>0</v>
      </c>
      <c r="AU20" s="39">
        <f t="shared" si="1"/>
        <v>0</v>
      </c>
      <c r="AV20" s="39">
        <f t="shared" si="2"/>
        <v>0</v>
      </c>
      <c r="AW20" s="40"/>
    </row>
    <row r="21" spans="1:49" s="1" customFormat="1" ht="114.75">
      <c r="A21" s="37">
        <v>12</v>
      </c>
      <c r="B21" s="38">
        <v>8311388</v>
      </c>
      <c r="C21" s="38" t="s">
        <v>43</v>
      </c>
      <c r="D21" s="38" t="s">
        <v>23</v>
      </c>
      <c r="E21" s="38" t="s">
        <v>46</v>
      </c>
      <c r="F21" s="49" t="s">
        <v>44</v>
      </c>
      <c r="G21" s="49" t="s">
        <v>45</v>
      </c>
      <c r="H21" s="38"/>
      <c r="I21" s="38" t="s">
        <v>123</v>
      </c>
      <c r="J21" s="38" t="s">
        <v>32</v>
      </c>
      <c r="K21" s="44" t="s">
        <v>103</v>
      </c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>
        <v>1</v>
      </c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>
        <v>1</v>
      </c>
      <c r="AO21" s="39" t="s">
        <v>104</v>
      </c>
      <c r="AP21" s="38" t="s">
        <v>106</v>
      </c>
      <c r="AQ21" s="39">
        <v>296426.78</v>
      </c>
      <c r="AR21" s="39"/>
      <c r="AS21" s="41">
        <v>0.18</v>
      </c>
      <c r="AT21" s="39">
        <f t="shared" si="0"/>
        <v>0</v>
      </c>
      <c r="AU21" s="39">
        <f t="shared" si="1"/>
        <v>0</v>
      </c>
      <c r="AV21" s="39">
        <f t="shared" si="2"/>
        <v>0</v>
      </c>
      <c r="AW21" s="40"/>
    </row>
    <row r="22" spans="1:49" s="1" customFormat="1" ht="51">
      <c r="A22" s="37">
        <v>13</v>
      </c>
      <c r="B22" s="38">
        <v>8303531</v>
      </c>
      <c r="C22" s="38" t="s">
        <v>22</v>
      </c>
      <c r="D22" s="38" t="s">
        <v>23</v>
      </c>
      <c r="E22" s="38" t="s">
        <v>27</v>
      </c>
      <c r="F22" s="49" t="s">
        <v>24</v>
      </c>
      <c r="G22" s="49" t="s">
        <v>25</v>
      </c>
      <c r="H22" s="38"/>
      <c r="I22" s="38" t="s">
        <v>123</v>
      </c>
      <c r="J22" s="38" t="s">
        <v>26</v>
      </c>
      <c r="K22" s="44" t="s">
        <v>97</v>
      </c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>
        <v>2</v>
      </c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>
        <v>2</v>
      </c>
      <c r="AO22" s="39" t="s">
        <v>95</v>
      </c>
      <c r="AP22" s="38" t="s">
        <v>96</v>
      </c>
      <c r="AQ22" s="39">
        <v>279697.6</v>
      </c>
      <c r="AR22" s="39"/>
      <c r="AS22" s="41">
        <v>0.18</v>
      </c>
      <c r="AT22" s="39">
        <f t="shared" si="0"/>
        <v>0</v>
      </c>
      <c r="AU22" s="39">
        <f t="shared" si="1"/>
        <v>0</v>
      </c>
      <c r="AV22" s="39">
        <f t="shared" si="2"/>
        <v>0</v>
      </c>
      <c r="AW22" s="40"/>
    </row>
    <row r="23" spans="1:49" s="1" customFormat="1" ht="216.75">
      <c r="A23" s="37">
        <v>14</v>
      </c>
      <c r="B23" s="38">
        <v>4966713</v>
      </c>
      <c r="C23" s="38" t="s">
        <v>56</v>
      </c>
      <c r="D23" s="38" t="s">
        <v>57</v>
      </c>
      <c r="E23" s="38" t="s">
        <v>60</v>
      </c>
      <c r="F23" s="49" t="s">
        <v>58</v>
      </c>
      <c r="G23" s="49" t="s">
        <v>59</v>
      </c>
      <c r="H23" s="38"/>
      <c r="I23" s="38" t="s">
        <v>123</v>
      </c>
      <c r="J23" s="38" t="s">
        <v>32</v>
      </c>
      <c r="K23" s="44" t="s">
        <v>111</v>
      </c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>
        <v>2</v>
      </c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>
        <v>2</v>
      </c>
      <c r="AO23" s="39" t="s">
        <v>112</v>
      </c>
      <c r="AP23" s="38" t="s">
        <v>120</v>
      </c>
      <c r="AQ23" s="39">
        <v>70915.49</v>
      </c>
      <c r="AR23" s="39"/>
      <c r="AS23" s="41">
        <v>0.18</v>
      </c>
      <c r="AT23" s="39">
        <f t="shared" si="0"/>
        <v>0</v>
      </c>
      <c r="AU23" s="39">
        <f t="shared" si="1"/>
        <v>0</v>
      </c>
      <c r="AV23" s="39">
        <f t="shared" si="2"/>
        <v>0</v>
      </c>
      <c r="AW23" s="40"/>
    </row>
    <row r="24" spans="1:49" s="1" customFormat="1" ht="165.75">
      <c r="A24" s="37">
        <v>15</v>
      </c>
      <c r="B24" s="38">
        <v>8312084</v>
      </c>
      <c r="C24" s="38" t="s">
        <v>50</v>
      </c>
      <c r="D24" s="38" t="s">
        <v>23</v>
      </c>
      <c r="E24" s="38" t="s">
        <v>42</v>
      </c>
      <c r="F24" s="49" t="s">
        <v>51</v>
      </c>
      <c r="G24" s="49" t="s">
        <v>52</v>
      </c>
      <c r="H24" s="38"/>
      <c r="I24" s="38" t="s">
        <v>123</v>
      </c>
      <c r="J24" s="38" t="s">
        <v>26</v>
      </c>
      <c r="K24" s="44" t="s">
        <v>103</v>
      </c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>
        <v>1</v>
      </c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>
        <v>1</v>
      </c>
      <c r="AO24" s="39" t="s">
        <v>95</v>
      </c>
      <c r="AP24" s="38" t="s">
        <v>119</v>
      </c>
      <c r="AQ24" s="39">
        <v>653286.27</v>
      </c>
      <c r="AR24" s="39"/>
      <c r="AS24" s="41">
        <v>0.18</v>
      </c>
      <c r="AT24" s="39">
        <f t="shared" si="0"/>
        <v>0</v>
      </c>
      <c r="AU24" s="39">
        <f t="shared" si="1"/>
        <v>0</v>
      </c>
      <c r="AV24" s="39">
        <f t="shared" si="2"/>
        <v>0</v>
      </c>
      <c r="AW24" s="40"/>
    </row>
    <row r="25" spans="1:49" s="1" customFormat="1" ht="165.75">
      <c r="A25" s="37">
        <v>16</v>
      </c>
      <c r="B25" s="38">
        <v>8312198</v>
      </c>
      <c r="C25" s="38" t="s">
        <v>39</v>
      </c>
      <c r="D25" s="38" t="s">
        <v>23</v>
      </c>
      <c r="E25" s="38" t="s">
        <v>42</v>
      </c>
      <c r="F25" s="49" t="s">
        <v>40</v>
      </c>
      <c r="G25" s="49" t="s">
        <v>41</v>
      </c>
      <c r="H25" s="38"/>
      <c r="I25" s="38" t="s">
        <v>123</v>
      </c>
      <c r="J25" s="38" t="s">
        <v>32</v>
      </c>
      <c r="K25" s="44" t="s">
        <v>103</v>
      </c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>
        <v>2</v>
      </c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>
        <v>2</v>
      </c>
      <c r="AO25" s="39" t="s">
        <v>95</v>
      </c>
      <c r="AP25" s="38" t="s">
        <v>115</v>
      </c>
      <c r="AQ25" s="39">
        <v>277358.4</v>
      </c>
      <c r="AR25" s="39"/>
      <c r="AS25" s="41">
        <v>0.18</v>
      </c>
      <c r="AT25" s="39">
        <f t="shared" si="0"/>
        <v>0</v>
      </c>
      <c r="AU25" s="39">
        <f t="shared" si="1"/>
        <v>0</v>
      </c>
      <c r="AV25" s="39">
        <f t="shared" si="2"/>
        <v>0</v>
      </c>
      <c r="AW25" s="40"/>
    </row>
    <row r="26" spans="1:49" s="10" customFormat="1" ht="12.75">
      <c r="A26" s="14"/>
      <c r="B26" s="15"/>
      <c r="C26" s="16"/>
      <c r="D26" s="15"/>
      <c r="E26" s="15"/>
      <c r="F26" s="17"/>
      <c r="G26" s="16"/>
      <c r="H26" s="16"/>
      <c r="I26" s="16"/>
      <c r="J26" s="16"/>
      <c r="K26" s="16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9"/>
      <c r="AP26" s="17"/>
      <c r="AQ26" s="28"/>
      <c r="AR26" s="29"/>
      <c r="AS26" s="29"/>
      <c r="AT26" s="42">
        <f>SUM(AT10:AT25)</f>
        <v>0</v>
      </c>
      <c r="AU26" s="42">
        <f>SUM(AU10:AU25)</f>
        <v>0</v>
      </c>
      <c r="AV26" s="42">
        <f>SUM(AV10:AV25)</f>
        <v>0</v>
      </c>
      <c r="AW26" s="18"/>
    </row>
    <row r="27" spans="4:7" ht="15">
      <c r="D27" s="45"/>
      <c r="E27" s="46"/>
      <c r="F27" s="47"/>
      <c r="G27" s="48"/>
    </row>
    <row r="28" spans="4:7" ht="15">
      <c r="D28" s="45"/>
      <c r="E28" s="46"/>
      <c r="F28" s="47"/>
      <c r="G28" s="48"/>
    </row>
  </sheetData>
  <sheetProtection/>
  <conditionalFormatting sqref="K10:AM25">
    <cfRule type="cellIs" priority="1" dxfId="1" operator="equal" stopIfTrue="1">
      <formula>0</formula>
    </cfRule>
  </conditionalFormatting>
  <conditionalFormatting sqref="A10:A25">
    <cfRule type="cellIs" priority="2" dxfId="2" operator="notEqual" stopIfTrue="1">
      <formula>1</formula>
    </cfRule>
  </conditionalFormatting>
  <printOptions/>
  <pageMargins left="0.1968503937007874" right="0.1968503937007874" top="0.1968503937007874" bottom="0.3937007874015748" header="0.5118110236220472" footer="0.1968503937007874"/>
  <pageSetup fitToHeight="0" fitToWidth="1" horizontalDpi="600" verticalDpi="600" orientation="landscape" paperSize="9" scale="27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Разумова Татьяна Александровна</cp:lastModifiedBy>
  <cp:lastPrinted>2012-03-14T07:18:06Z</cp:lastPrinted>
  <dcterms:created xsi:type="dcterms:W3CDTF">2005-06-03T09:57:20Z</dcterms:created>
  <dcterms:modified xsi:type="dcterms:W3CDTF">2012-11-27T06:47:25Z</dcterms:modified>
  <cp:category/>
  <cp:version/>
  <cp:contentType/>
  <cp:contentStatus/>
</cp:coreProperties>
</file>