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5" windowHeight="7005" tabRatio="347" activeTab="0"/>
  </bookViews>
  <sheets>
    <sheet name="Форма 2" sheetId="1" r:id="rId1"/>
  </sheets>
  <definedNames>
    <definedName name="CupManagerName">#REF!</definedName>
    <definedName name="CupManagerTitle">#REF!</definedName>
    <definedName name="DepartManagerName">#REF!</definedName>
    <definedName name="DepartManagerTitle">#REF!</definedName>
    <definedName name="iii707">#REF!</definedName>
    <definedName name="iii708">#REF!</definedName>
    <definedName name="iii709">#REF!</definedName>
    <definedName name="iii710">#REF!</definedName>
    <definedName name="iii711">#REF!</definedName>
    <definedName name="iii712">#REF!</definedName>
    <definedName name="iii801">#REF!</definedName>
    <definedName name="iii802">#REF!</definedName>
    <definedName name="iii803">#REF!</definedName>
    <definedName name="iii804">#REF!</definedName>
    <definedName name="iii805">#REF!</definedName>
    <definedName name="iii806">#REF!</definedName>
    <definedName name="iii807">#REF!</definedName>
    <definedName name="iii808">#REF!</definedName>
    <definedName name="iii809">#REF!</definedName>
    <definedName name="iii810">#REF!</definedName>
    <definedName name="iii811">#REF!</definedName>
    <definedName name="iii812">#REF!</definedName>
    <definedName name="iii901">#REF!</definedName>
    <definedName name="iii902">#REF!</definedName>
    <definedName name="iii903">#REF!</definedName>
    <definedName name="iii904">#REF!</definedName>
    <definedName name="LotABC">#REF!</definedName>
    <definedName name="LotName">#REF!</definedName>
    <definedName name="LotName6">#REF!</definedName>
    <definedName name="LotName7">'Форма 2'!#REF!</definedName>
    <definedName name="LotName8">'Форма 2'!#REF!</definedName>
    <definedName name="LotName9">'Форма 2'!$A$5</definedName>
    <definedName name="LotNumber">#REF!</definedName>
    <definedName name="pp607">'Форма 2'!$L$9</definedName>
    <definedName name="pp608">'Форма 2'!$M$9</definedName>
    <definedName name="pp609">'Форма 2'!$N$9</definedName>
    <definedName name="pp610">'Форма 2'!$O$9</definedName>
    <definedName name="pp611">'Форма 2'!$P$9</definedName>
    <definedName name="pp612">'Форма 2'!$Q$9</definedName>
    <definedName name="pp701">'Форма 2'!$R$9</definedName>
    <definedName name="pp702">'Форма 2'!$S$9</definedName>
    <definedName name="pp703">'Форма 2'!$T$9</definedName>
    <definedName name="pp704">'Форма 2'!$U$9</definedName>
    <definedName name="pp705">'Форма 2'!$V$9</definedName>
    <definedName name="pp706">'Форма 2'!$W$9</definedName>
    <definedName name="pp707">'Форма 2'!$X$9</definedName>
    <definedName name="pp708">'Форма 2'!$Y$9</definedName>
    <definedName name="pp709">'Форма 2'!$Z$9</definedName>
    <definedName name="pp710">'Форма 2'!$AA$9</definedName>
    <definedName name="pp711">'Форма 2'!$AB$9</definedName>
    <definedName name="pp712">'Форма 2'!$AC$9</definedName>
    <definedName name="pp801">'Форма 2'!$AD$9</definedName>
    <definedName name="pp802">'Форма 2'!$AE$9</definedName>
    <definedName name="pp803">'Форма 2'!$AF$9</definedName>
    <definedName name="pp804">'Форма 2'!$AG$9</definedName>
    <definedName name="pp805">'Форма 2'!$AH$9</definedName>
    <definedName name="pp806">'Форма 2'!$AI$9</definedName>
    <definedName name="pp807">'Форма 2'!$AJ$9</definedName>
    <definedName name="pp808">'Форма 2'!$AK$9</definedName>
    <definedName name="pp809">'Форма 2'!$AL$9</definedName>
    <definedName name="pp810">'Форма 2'!$AM$9</definedName>
    <definedName name="ppp707">#REF!</definedName>
    <definedName name="ppp708">#REF!</definedName>
    <definedName name="ppp709">#REF!</definedName>
    <definedName name="ppp710">#REF!</definedName>
    <definedName name="ppp711">#REF!</definedName>
    <definedName name="ppp712">#REF!</definedName>
    <definedName name="ppp801">#REF!</definedName>
    <definedName name="ppp802">#REF!</definedName>
    <definedName name="ppp803">#REF!</definedName>
    <definedName name="ppp804">#REF!</definedName>
    <definedName name="ppp805">#REF!</definedName>
    <definedName name="ppp806">#REF!</definedName>
    <definedName name="ppp807">#REF!</definedName>
    <definedName name="ppp808">#REF!</definedName>
    <definedName name="ppp809">#REF!</definedName>
    <definedName name="ppp810">#REF!</definedName>
    <definedName name="ppp811">#REF!</definedName>
    <definedName name="ppp812">#REF!</definedName>
    <definedName name="ppp901">#REF!</definedName>
    <definedName name="ppp902">#REF!</definedName>
    <definedName name="ppp903">#REF!</definedName>
    <definedName name="ppp904">#REF!</definedName>
    <definedName name="XEmpName">#REF!</definedName>
    <definedName name="XEmpPhone">#REF!</definedName>
    <definedName name="_xlnm.Print_Titles" localSheetId="0">'Форма 2'!$9:$9</definedName>
    <definedName name="_xlnm.Print_Area" localSheetId="0">'Форма 2'!$A:$AW</definedName>
  </definedNames>
  <calcPr fullCalcOnLoad="1"/>
</workbook>
</file>

<file path=xl/sharedStrings.xml><?xml version="1.0" encoding="utf-8"?>
<sst xmlns="http://schemas.openxmlformats.org/spreadsheetml/2006/main" count="513" uniqueCount="151">
  <si>
    <t>Грузополучатель: БПО ОАО "Черномортранснефть", ИНН 2315072242, ОКПО 00139011, код предприятия 8255
Почтовый адрес: 353960 г. Новороссийск, Краснодарского края, пос. Кирилловка, Промзона.
Вагонные поставки: Станция Новороссийск, Северо-Кавказской ж/д, код станции 520901, для вагонов путь 108
Контейнерные поставки 3-5-20 тн: Станция Новороссийск, Северо-Кавказской ж/д, код станции 520901
Багаж: Станция Новороссийск, Северо-Кавказской ж/д, код станции 520901
Автотранспорт: г. Новороссийск, пос.Кирилловка центральный склад (при вьезде в город на первом светофоре свернуть налево, проехать 1км.)
Для почтовых отправок: 353960 г. Новороссийск, Краснодарского края, пос. Кирилловка
Конт. тел. Исп. 8-(8617) 60-94-32, 60-95-52  Князев Виталий Юрьевич сотовый 906-436-90-45</t>
  </si>
  <si>
    <t>Грузополучатель: Челябинское нефтепроводное управление филиал ОАО "Уралсибнефтепровод", ИНН 0278039018, КПП 744902001, ОКПО 00139614, код грузополучателя 8183
Почтовый адрес: ул. Барбюса, 120, г. Челябинск, Челябинская область, Россия, 454078
Вагонные поставки: Станция Синеглазово Южно-Уральской ж/д, код станции 800506, код получателя 8183
Контейнерные поставки 3-5-20 тн: Станция Челябинск-грузовой Южно-Уральской ж/д, код станции 80011, код получателя 8183
Автотранспорт: Склад Челябинского НУ, Челябинская обл. г. Челябинск,  пос. Синеглазово, ул. Советская 1
Для почтовых отправок: ул. Барбюса, 120, г. Челябинск, Челябинская область, Россия, 454078
Конт. тел. Исп. тел. 89193368759, Начальник ОК и МТС Зайцев Евгений Иванович</t>
  </si>
  <si>
    <t>Грузополучатель: Филиал НРНУ ОАО "Транссибнефть" код грузополучателя для контейнеров 5555, код грузополучателя для вагонов 8190; ИНН 5502020634 КПП 554250001, ОКПО 98402109
Почтовый адрес: 630049, Россия, г. Новосибирск, ул. Галущака, д. 1
Вагонные поставки: Станция Сокур, Западно-Сибирской ж.д., код станции 851809
Контейнерные поставки 3-5-20 тн: Станция Клещиха Западно-Сибирской ж/д, код станции 850204
Автотранспорт: склад филиала НРНУ ОАО «Транссибнефть» 633121, НСО, Мошковский район, с. Сокур, ул. Промышленная, д.7, склад УПТОиКО Сокур: (383) 228-94-15
Для почтовых отправок: 644033, Россия, г. Омск, ул. Красный путь, 111, корп. 1 (для Счет – фактур, ТОРГ 12)
Конт. тел. Исп. Корольков Е.В. - тел. (383) 229-96-15, Борзых Н.В. тел. (383) 229-96-32, Капкайкин А.В. (383) 229-95-82
Покупатель: ОАО "Транссибнефть", 644033, Россия, г. Омск, ул. Красный путь 111, корп.1 ИНН/КППП 5502020634/554250001</t>
  </si>
  <si>
    <t>Грузополучатель: Филиал ОБПТОиКО ОАО «Транссибнефть»,  код грузополучателя 1944, ИНН 5502020634 КПП 554250001, ОКПО 00139152
Почтовый адрес: 644009, Россия, г. Омск, ул. 10 лет Октября, № 180/1
Вагонные поставки: Станция Омск-Восточный, Западно-Сибирской ж/д, код станции 831203
Контейнерные поставки 3-5-20 тн: Станция Омск-Восточный, Западно-Сибирской ж/д, код станции 831203
Автотранспорт: 644009 г. Омск, ул. 10 лет Октября, 180/1, Омская база ПТОиКО ОАО "Транссибнефть"
Для почтовых отправок: 644033, Россия, г. Омск, ул. Красный путь, 111, корп. 1 (для Счет – фактур, ТОРГ 12)
Конт. тел. Исп. Калиманов А.А., тел.(3812) 693-901, факс.693-800. Гиль В.В., тел. (3812) 53-68-21
Реквизиты для оформления счетов-фактур: 
Грузополучатель и его адрес: Филиал ОБПТОиКО ОАО «Транссибнефть» 644009,  Россия, г. Омск, ул. 10 лет Октября, 180/1.  
Покупатель: ОАО «Транссибнефть» Адрес:  644033, Россия, г. Омск, ул. Красный путь, 111, корп. 1, ИНН 5502020634 КПП 554250001</t>
  </si>
  <si>
    <t xml:space="preserve"> </t>
  </si>
  <si>
    <t>Расчет цены заявки на участие в закупке.</t>
  </si>
  <si>
    <t>Программа</t>
  </si>
  <si>
    <t>ГОСТ, ТУ, ОСТ, опросный лист и пр.</t>
  </si>
  <si>
    <t>Объект</t>
  </si>
  <si>
    <t>Реквизиты получателя</t>
  </si>
  <si>
    <t xml:space="preserve">Примечание </t>
  </si>
  <si>
    <t>Наименование продукции</t>
  </si>
  <si>
    <t>Ед. изм.</t>
  </si>
  <si>
    <t>Кол-во всего</t>
  </si>
  <si>
    <t>ФОРМА 2</t>
  </si>
  <si>
    <t>№ п/п</t>
  </si>
  <si>
    <t>Способ доставки</t>
  </si>
  <si>
    <t>Ставка НДС, %</t>
  </si>
  <si>
    <t>Сумма НДС на условии франко-станции Покупателя, руб.</t>
  </si>
  <si>
    <t>Цена за ед. на условии франко-станции Покупателя, без НДС руб.</t>
  </si>
  <si>
    <t>Сумма с НДС на условии франко-станции Покупателя, руб.</t>
  </si>
  <si>
    <t xml:space="preserve">Сумма на условии франко-станции Покупателя, без НДС руб. </t>
  </si>
  <si>
    <t>Производитель</t>
  </si>
  <si>
    <t>Дата поставки</t>
  </si>
  <si>
    <t>Код позиции</t>
  </si>
  <si>
    <t>ОСТ</t>
  </si>
  <si>
    <t>Страна происхождения</t>
  </si>
  <si>
    <t>Начальная (максимальная) цена за ед. продукции, без учёта НДС с учётом транспортных расходов, руб.</t>
  </si>
  <si>
    <t>БТНП</t>
  </si>
  <si>
    <t>РЭН</t>
  </si>
  <si>
    <t>Рукав буровой   Dy=100   Pу7,0 (Мпа), длина =4 м под крепление замок-хомут ПМТ 100</t>
  </si>
  <si>
    <t>ГОСТ 25452-90</t>
  </si>
  <si>
    <t>шт</t>
  </si>
  <si>
    <t xml:space="preserve">РЭН  </t>
  </si>
  <si>
    <t>УТНП</t>
  </si>
  <si>
    <t>Металлорукав МРВД-3-100-2,5-6,0-У1, DN 100, PN 2,5 МПа, длиной 6м</t>
  </si>
  <si>
    <t>ОТТ-23.040.70-КТН-073-11</t>
  </si>
  <si>
    <t>СМН</t>
  </si>
  <si>
    <t>Металлорукав МРВД-5-150-2,5-5,0 У1 (арматура хомутового типа ПМТ)</t>
  </si>
  <si>
    <t>ТУ 2550-001-50798730-2006- ОТТ-23.040.70-КТН-073-11</t>
  </si>
  <si>
    <t>Металлорукав МРВД-5-150-2,5-5,0 ХЛ1 (арматура хомутового типа ПМТ)</t>
  </si>
  <si>
    <t>Рукав буровой Ду150мм Ру6,4Мпа L=6м штуцер под замок-хомут ПМТ</t>
  </si>
  <si>
    <t>ГОСТ 28618-90</t>
  </si>
  <si>
    <t>ДР</t>
  </si>
  <si>
    <t>Рукав резиновый металлонавивочный для нефтяной промышленности  (буровой) Ду 150 мм, рабочее давление 6,4 Мпа, длина рукава 6м штуцер для СРТ -150</t>
  </si>
  <si>
    <t>ТУ 2557-200-05788889-2009, ТУ 2557-200-05788889-06, ГОСТ Р ИСО 9001-2001</t>
  </si>
  <si>
    <t>СНП</t>
  </si>
  <si>
    <t>Металлорукав из нержавеющей стали МРВД-5-100-2,5-4,0-ХЛ1  (арматура хомутового типа ПМТ)</t>
  </si>
  <si>
    <t>Металлорукав из нержавеющей стали МРВД-5-100-2,5-4,0-ХЛ1 (арматура хомутового типа ПМТ)</t>
  </si>
  <si>
    <t>Металлорукав из нержавеющей стали МРВД-5-150-2,5-4,0-ХЛ1  (арматура хомутового типа ПМТ)</t>
  </si>
  <si>
    <t>Металлорукав из нержавеющей стали МРВД-5-150-2,5-6,0-ХЛ1  (арматура хомутового типа ПМТ)</t>
  </si>
  <si>
    <t>Металлорукав МРВД-2-16-1,0-0,5-ХЛ1 с ответной арматурой</t>
  </si>
  <si>
    <t xml:space="preserve"> ОТТ-23.040.70-КТН-073-11</t>
  </si>
  <si>
    <t>Металлорукав МРВД-2-16-1,0-0,8-ХЛ1 с ответной арматурой</t>
  </si>
  <si>
    <t>Металлорукав МРВД-2-16-1,0-1,2-ХЛ1 с ответной арматурой</t>
  </si>
  <si>
    <t>Металлорукав МРВД-2-40-1,0-0,5-ХЛ1 с ответной арматурой</t>
  </si>
  <si>
    <t>Металлорукав МРВД-2-40-1,0-1,2-ХЛ1 с ответной арматурой</t>
  </si>
  <si>
    <t xml:space="preserve">Металлорукав МРВД-5-100-2,5-6,0 У1 (арматура хомутового типа) </t>
  </si>
  <si>
    <t>Металлорукав МРВД-5-150-2,5-2,0-ХЛ1 (арматура хомутового типа)</t>
  </si>
  <si>
    <t>Металлорукав МРВД-5-150-2,5-4,0-ХЛ1 (арматура хомутового типа)</t>
  </si>
  <si>
    <t>Металлорукав МРВД-5-150-2,5-6,0 У1 (арматура хомутового типа)</t>
  </si>
  <si>
    <t>Рукав буровой Ду 100мм Ру 7,0  L=6м со штуцерами под замок  ПМТ-100</t>
  </si>
  <si>
    <t>13-3498380</t>
  </si>
  <si>
    <t>ВНП</t>
  </si>
  <si>
    <t>Металлорукав МРВД-5-150-2,5-6,0 У1</t>
  </si>
  <si>
    <t>Ду150мм Ру6,4Мпа L=6м</t>
  </si>
  <si>
    <t>Металлорукав из нержавеющей стали МРВД-5-150-2,5-6,0-У1 (арматура хомутового типа (ПМТ)</t>
  </si>
  <si>
    <t>ТУ 2550-001-50798730-2006</t>
  </si>
  <si>
    <t>ВВМН</t>
  </si>
  <si>
    <t>Рукав буровой Ду150мм Ру6,4Мпа L=6м с концевой арматурой для ПМТ</t>
  </si>
  <si>
    <t xml:space="preserve">ТУ 35 105 557-83 </t>
  </si>
  <si>
    <t>комплект</t>
  </si>
  <si>
    <t>Рукав буровой Ду100мм Ру7,0Мпа L=6м с концевой арматурой для ПМТ</t>
  </si>
  <si>
    <t>СЗМН</t>
  </si>
  <si>
    <t>Металлорукав МРВД-5-150-2,5-0,5-УХЛ1</t>
  </si>
  <si>
    <t>ОТТ-23.040.70-КТН-073-11 (МРВД-5-150-2,5-0,5-УХЛ1)</t>
  </si>
  <si>
    <t>Металлорукав МРВД-5-150-2,5-1,0-УХЛ1</t>
  </si>
  <si>
    <t>ОТТ-23.040.70-КТН-073-11 (МРВД-5-150-2,5-1,0-УХЛ1)</t>
  </si>
  <si>
    <t>Металлорукав МРВД-5-150-2,5-6,0-УХЛ1</t>
  </si>
  <si>
    <t>ОТТ-23.040.70-КТН-073-11 (МРВД-5-150-2,5-6,0-УХЛ1)</t>
  </si>
  <si>
    <t>ЧТН</t>
  </si>
  <si>
    <t>Рукав буровой оплеточный ДУ-100 РУ-7,0 L=6 М, штуцер для ПМТ</t>
  </si>
  <si>
    <t>ГОСТ 19334-73</t>
  </si>
  <si>
    <t>Металлорукав МРВД-5-150-2.5-6.0-У1</t>
  </si>
  <si>
    <t>УСМН</t>
  </si>
  <si>
    <t>Металлорукав МРВД-5-150-2,5-6,0 У1 (арматура хомутового типа СРТ-150-6)</t>
  </si>
  <si>
    <t>ТСМН</t>
  </si>
  <si>
    <t>Рукав буровой Ду 100 мм Ру 7,0 МПа L=9м с штуцером под замок хомут ПМТ</t>
  </si>
  <si>
    <t>у 100 мм Ру 7,0 МПа L=9м с штуцером под замок хомут ПМТ</t>
  </si>
  <si>
    <t>Рукав буровой Ду 100 мм Ру 7,0 МПа L=6м с штуцером под замок хомут ПМТ</t>
  </si>
  <si>
    <t>102 мм</t>
  </si>
  <si>
    <t>Лот № В-2.28.13 Специализированное оборудование и материалы (металлорукава, рукава буровые)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</si>
  <si>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</si>
  <si>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</si>
  <si>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</si>
  <si>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</si>
  <si>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</si>
  <si>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</si>
  <si>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Январь 2013</t>
  </si>
  <si>
    <t>Февраль 2013</t>
  </si>
  <si>
    <t>Март 2013</t>
  </si>
  <si>
    <t>Апрель 2013</t>
  </si>
  <si>
    <t>Май 2013</t>
  </si>
  <si>
    <t>Июнь 2013</t>
  </si>
  <si>
    <t>Июль 2013</t>
  </si>
  <si>
    <t>Август 2013</t>
  </si>
  <si>
    <t>Сентябрь 2013</t>
  </si>
  <si>
    <t>Октябрь 2013</t>
  </si>
  <si>
    <t>Ноябрь 2013</t>
  </si>
  <si>
    <t>Декабрь 2013</t>
  </si>
  <si>
    <t>Январь 2014</t>
  </si>
  <si>
    <t>Февраль 2014</t>
  </si>
  <si>
    <t>Март 2014</t>
  </si>
  <si>
    <t>Апрель 2014</t>
  </si>
  <si>
    <t>Май 2014</t>
  </si>
  <si>
    <t>Июнь 2014</t>
  </si>
  <si>
    <t>Июль 2014</t>
  </si>
  <si>
    <t>Август 2014</t>
  </si>
  <si>
    <t>Сентябрь 2014</t>
  </si>
  <si>
    <t>Октябрь 2014</t>
  </si>
  <si>
    <t>июнь 2013</t>
  </si>
  <si>
    <t>Авто</t>
  </si>
  <si>
    <t>март 2013</t>
  </si>
  <si>
    <t>апрель 2013:4
июнь 2013:4</t>
  </si>
  <si>
    <t>ж/д, авто</t>
  </si>
  <si>
    <t>апрель 2013</t>
  </si>
  <si>
    <t>май 2013</t>
  </si>
  <si>
    <t>авто, ж/д</t>
  </si>
  <si>
    <t>апрель 2013:5
июнь 2013:8</t>
  </si>
  <si>
    <t>ноябрь 2013</t>
  </si>
  <si>
    <t>июль 2013</t>
  </si>
  <si>
    <t>сентябрь 2013</t>
  </si>
  <si>
    <t>жд/авто</t>
  </si>
  <si>
    <t>август 2013</t>
  </si>
  <si>
    <t>авто/жд</t>
  </si>
  <si>
    <t>апрель 2013:48
июль 2013:12</t>
  </si>
  <si>
    <t>Авто. ж/д</t>
  </si>
  <si>
    <t>март 2013:6
май 2013:3</t>
  </si>
  <si>
    <t>Грузополучатель: ООО «Балттранснефтепродукт», ИНН 4716016866, КПП 471650001, ОКПО 56945907
Почтовый адрес: 191014, Санкт-Петербург, Басков переулок, дом 14
Вагонные поставки: не предусматриваются 
Контейнерные поставки 3-5-20 тн: не предусматриваются
Багаж: не предусматривается 
Автотранспорт: Ленинградская область, Тосненский район, пос. Красный Бор, Московское шоссе, 664 км. до указателя ЦПС-4, склад ЛПДС.
Для почтовых отправок: 191014, Санкт-Петербург, Басков переулок, дом 14
Конт. тел. Исп.  Начальник ОМТС и КО Ковальков Сергей Владимирович +7 921 970-32-64</t>
  </si>
  <si>
    <t>Грузополучатель: ОАО "Уралтранснефтепродукт" Центральный склад, ОКПО  3467945, код грузоп. 8695722, ИНН 0274053773, КПП 025250001
Почтовый адрес: 450065, г. Уфа, ул. Свободы, д. 82/1
Вагонные поставки: Станция Черниковка Куйбышевской ЖД, код станции 654701, ОКПО 55801655, код грузополучателя по ж/д 2790, код плательщика по ж/д 1518893, грузополучатель ООО "Транстерминал" (почтовый адрес: 450015, г.Уфа, ул.К.Маркса, 63-530, тел.243-20-72) с отметкой на обороте накладной гр.№4 – для выдачи груза предприятию ОАО «Уралтранснефтепродукт»
Контейнерные поставки 3-5-20 тн: Станция Черниковка Куйбышевской ЖД, код станции 654701, ОКПО 55801655, код грузополучателя по ж/д 2790, код плательщика по ж/д 1518893, грузополучатель ООО "Транстерминал" (почтовый адрес: 450015, г.Уфа, ул.К.Маркса, 63-530, тел.243-20-72) с отметкой на обороте накладной гр.№4 – для выдачи груза предприятию ОАО «Уралтранснефтепродукт»
Автотранспорт: 450065, г. Уфа, ул. Свободы, д.82/1, ОАО "Уралтранснефтепродукт" Центральный склад
Для почтовых отправок: 450057, г. Уфа, ул. Цюрупы, д.8
Конт. тел. Исп:  инженер 1 кат. ОМТС  Биненда Дмитрий Евгеньевич, 8 (347) 243-07-15, сот. 8 (917) 472-59-19</t>
  </si>
  <si>
    <t>Грузополучатель: ОАО "СМН", ИНН 1102016594, КПП 112250001, ОКПО 00139672, код грузоп. 7357 Почтовый адрес: 169313 Российская Федерация, Республика Коми, г. Ухта, пр. А. И. Зерюнова, д. 2/1  Вагонные поставки: Станция Ветласян, Северной ж/д, код станции 285706 Контейнерные поставки 3-5-20 тн: Станция Ухта, Северной ж/д, код станции 285602  Багаж: Станция Ухта, Северной ж/д, код станции 285602, единый лицевой счет 1000014158 Автотранспорт: Республика Коми, г. Ухта, ул. Линейная 4, ОАО «СМН» База БПТОиК Для почтовых отправок: 169313 Российская Федерация, Республика Коми, г. Ухта, пр. А. И. Зерюнова, д. 2/1 Конт. тел. Исп. Начальник Птушко Александр Сергеевич (8216) 771447, Зам. начальника Чупров Владимир Владимирович (8216) 771449, Дубровина Любовь Константиновна (8216) 771451, Кущий Денис Сергеевич (8216) 771450 – факс, Сердитов Андрей Евгеньевич (8216) 771452, Софранкова Людмила Николаевна(8216) 771451, Васильева Марина Степановна (8216) 771454, Кологривый Сергей Дмитриевич (8216) 771453, факс (8216) 771117</t>
  </si>
  <si>
    <t>Грузополучатель: МРУ ОАО «МН «Дружба», ИНН 3235002178, КПП 682702001, ОКПО 10453441, код предприятия 9224.
Почтовый адрес: 393760 г.Мичуринск Тамбовской обл. ул.Марата 162 б.
Вагонные поставки: Станция Мичуринск-Уральский, Юго-Восточная ж/д, код станции 600909.
Контейнерные поставки 3-5-20 тн: Станция Мичуринск-Уральский, Юго-Восточная ж/д, код станции 600909.
Багаж: Грузополучатель МРУ ОАО МН "Дружба", 393760 г.Мичуринск Тамбовской обл. ул.Марата 162 б.
Автотранспорт: Тамбовская обл. Мичуринский р-н, с.Ново-Никольское, нефтепровод "Дружба" центральный склад.
Для почтовых отправок: 393760 г.Мичуринск Тамбовской обл. ул.Марата 162 б.
Конт. тел. исп. Зав.складом Белова Лариса Юрьевна, тел. 8(910)650-58-34, Начальник ОКиМТС Уваров Александр Викторович, тел. 8(915)671-44-83</t>
  </si>
  <si>
    <t>Грузополучатель: КРУ ОАО «МН «Дружба», ИНН 3235002178, КПП 631702001, ОКПО 10453441, код грузополучателя 8171.
Почтовый адрес: 443020 г. Самара, ул. Ленинградская, 83.
Вагонные поставки: Станция Кряж, Куйбышевская ж/д, код станции 639608.
Контейнерные поставки 3-5-20 тн: Станция Безымянка, Куйбышевская ж/д, код станции 657803.
Багаж: Станция Самара, Куйбышевской ж/д, код станции 657907.
Автотранспорт: КРУ ОАО МН "Дружба", Самарская обл., Волжский р-н, пос.Лопатино, ЛПДС «Лопатино» , центральный склад.
Для почтовых отправок: 443020 г.Самара, ул.Ленинградская, 83.
Конт. тел. исп. Начальник ОМТС - Белокопытов Дмитрий Степанович, тел. 8(919)800-03-57; ОМТС, тел. (846) 999-86-58, 999-86-30.</t>
  </si>
  <si>
    <t>Грузополучатель: НРУ ОАО «МН «Дружба», ИНН 3235002178, КПП 532143001, ОКПО 10453441, код грузополучателя 3441.
Почтовый адрес: 173024 Новгородская обл., г.Великий Новгород, проспект Александра Корсунова, д.28, корп 1.
Вагонные поставки: Станция Новгород на Волхове, Октябрьской ж/д, код станции 040101.
Контейнерные поставки 3-5-20 тн: Станция Новгород на Волхове, Октябрьской ж/д, код станции 040101.
Автотранспорт: 173024 Новгородская обл., г.Великий Новгород, проспект Александра Корсунова, д.28, корп 1.
Для почтовых отправок: 173024 Новгородская обл., г.Великий Новгород, проспект Александра Корсунова, д.28, корп 1.
Конт. тел. исп. Начальник ОКиМТС Воронков Михаил Геннадьевич, тел. 8 (911) 616-80-51.</t>
  </si>
  <si>
    <t>Грузополучатель: Тюменская БПТОиКО ОАО "Сибнефтепровод", КПП 720202001, ОКПО 04729123, код грузополучателя 1583
Почтовый адрес: 625059 г. Тюмень, 5 км. Велижанского тракта, д. 6
Вагонные поставки: Станция Туринский, Свердловской ж/д, код станции 795609
Контейнерные поставки 20 тн: Станция Войновка, Свердловской ж/д, код станции 790408
Контейнерные поставки 3-5 тн: Станция Тюмень, Свердловской ж/д, код станции 790003
Автотранспорт: 625059 г. Тюмень, 5 км. Велижанского тракта, 6
Для почтовых отправок: 625059 г. Тюмень, 5 км. Велижанского тракта, д. 6
Конт. тел. Исп. Начальник ОМТС ТБПТОиКО Глацких М. Ю. Контактный телефон: (3452) 49-33-29, 49-33-30</t>
  </si>
  <si>
    <t>Грузополучатель: Ленское районное нефтепроводное управление филиал ООО "Востокнефтепровод", ОКПО  97554633, ИНН 3801079671, КПП 141431001 код грузополучателя 7778
Почтовый адрес: 678145, Россия, Республика Саха (Якутия), г. Ленск, ул. Ленина, 31
Вагонные поставки: Станция Гидростроитель Восточно-Сибирская ж/д, код станции 925100
Контейнерные поставки 3-5-20 тонн: Станция Братск, Восточно-Сибирская ж/д, код станции 924605 (Внимание контейнерная площадка станции Братск с контейнерами 40 тонн не работает!)
Автотранспорт: 665776, Иркутская обл., г.Братск, П 24 02 01 00, БПО «Братск»
Для почтовых отправок: г. Ленск: 678145, Россия, Республика Саха (Якутия), г. Ленск, ул. Ленина, 31. Для БПО «Братск»: 665734, Россия, Иркутская область, г.Братск, ж.р. Энергетик, ул.Олимпийская, д.14 (Внимание ! ! ! Только для почтовых отправлений, не вносить в первичные финансовые документы.
Конт. тел. Исп.  Начальник БПО «Братск» Мандек Максим Рубинович т.8-914-002-4130, Зам. начальника БПО «Братск» Сибилев Дмитрий Александрович  т.8-914-935-83-61, Начальник УПРР БПО «Братск» Яковенко Татьяна Николаевна т.8-983-410-2359, Мастер УПРР БПО «Братск» Мозговой Владимир Геннадьевич  т.8-983-403-3715, Начальник ОМТС ЛРНУ Зенчук Александр Валентинович, Начальник ОМТС АУП Сажина Ольга Александровна т.(3953) 300-620.</t>
  </si>
  <si>
    <t>Грузополучатель: Нерюнгринское районное нефтепроводное управление филиал ООО "Востокнефтепровод", ОКПО  77644601, ИНН 3801079671, КПП 143402001.
Почтовый адрес: 678967, Россия, Республика Саха (Якутия), г. Нерюнгри, пр. Ленина 29
Вагонные поставки: Станция Беркатит, ДВЖД, код станции 911408, получатель ООО «Вад-Лен» с подачей на п/путь ИП Лукьяновой П.Б. №19 , КОД 6449, ОКПО 1443876 (для Нерюнгринского РНУ филиал ООО «Востокнефтепровод»)
Контейнерные поставки 3-5 тн: Станция Беркатит, ДВЖД, код станции 911408, получатель ООО «Вад-Лен» с подачей на п/путь ИП Лукьяновой П.Б (для Нерюнгринского РНУ филиал ООО «Востокнефтепровод»)
Контейнерные поставки 20 тн: Станция Беркатит, ДВЖД, код станции 911408, получатель ООО «Вад-Лен» с подачей на п/путь ИП Лукьяновой П.Б (для Нерюнгринского РНУ филиал ООО «Востокнефтепровод»)
Багаж: г. Нерюнгри, Станция Нерюнгри - Пассажирская, ДВЖД, багажное отделение
Автотранспорт: Республика Саха (Якутия), г. Нерюнгри, п. Чульман, БПО «Нерюнгри»
Для почтовых отправок: 678967, Россия, Республика Саха (Якутия), г. Нерюнгри, пр. Ленина 29на 29
Конт. тел. 8-9142496029 зам. начальника ОМТС НРНУ Белов Геннадий Гетиевич; 89142496026 Хужамкулов Рустам Мирзаалиевич.</t>
  </si>
  <si>
    <t>Грузополучатель: Кстовская база ПТОиКО филиал ОАО "Верхневолжские магистральные нефтепроводы", ИНН 5260900725, КПП 525002002, ОКПО 04668539, код грузополучателя 8170
Почтовый адрес: 607650 Нижегородская область, Кстовский район, Промышленная зона
Вагонные поставки: Станция Зелецино, Горьковской ж/д, код станции 269601
Контейнерные поставки 3-5-20 тн: Станция Костариха, Горьковской ж/д, код станции 261203
Багаж: Станция Горький-Московский, Горьковской ж/д, код станции 260200
Автотранспорт: Нижегородская обл., Кстовский район, Промышленная зона
Для почтовых отправок: 607650 Нижегородская обл., Кстовский район, Промышленная зона
Конт. тел. Исп. (831) 438-15-93  Мамонов Михаил Анатольевич (РЭН), УПРР (83145)-5-25-35 Соболькин Сергей Николаевич, Мартусевич Игорь Геннадьевич (83145)-5-22-05.</t>
  </si>
  <si>
    <t>Повагонно-ст.Усинск Северной ж.д. Код станции 288308 Грузополучатель: ЗАО "ПИЖМА" для ОАО "Северные магистральные нефтепроводы" Код грузополучателя 7245584, информационный код 4558, код ОКПО 00139672 Почтовый адрес получателя: 169710 ул.Северная, д.28 , а/я 88 г.Усинск, Республика Коми Контейнер и багаж- ст.Усинск Северной ж.д. Код 288308. Почтовый адрес получателя: 169710 г.Усинск, головные сооружения, Усинское РНУ Республика Коми Грузополучатель : ОАО "Северные магистральные нефтепроводы" Код грузополучателя 7247448, 4-х значный информационный код 7357, код ОКПО 00139672 Контактное лицо: Костыгова Моника Ивановна, Топчий Юрий Анатольевич тел. 8(82144) 4-11-05</t>
  </si>
  <si>
    <t>Грузополучатель: ОАО «СЗМН», ИНН 1645000340, КПП 168150001, ОКПО 00139264, Код предприятия: 7808
Почтовый адрес: 420061, Республика Татарстан, г. Казань, ул. Н.Ершова, д. 26А 
Вагонные поставки: Станция Бугульма, Куйбышевская ж/д, код станции 648607
Контейнерные поставки 3-5 тн: Станция Бугульма, Куйбышевская ж/д, код станции 648607
Багаж: Станция Бугульма, Куйбышевская ж/д, код станции 648607
Автотранспорт: 423231 Республика Татарстан, г. Бугульма, ул. Монтажная, 1 (база ПУКО ОАО "СЗМН")
Для почтовых отправок: 420061, Республика Татарстан, г. Казань, ул. Н.Ершова, д.26 а, ОАО "СЗМН" Конт. тел. Исп. Склад- Матвиенко Валентина Владимировна тел.((85594)-98-627, сот. 89172387449), договора -Хон Татьяна Николаевна тел. ((843)2790-117, 2790-447, 2790-133, 2790-509, 2790-583, ф. 2790-281)</t>
  </si>
  <si>
    <t>Участникам необходимо заполнить столбцы "Производитель" и "Страна происхождения". И подругизть Форму в Торговую систему (через личный кабинет)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</si>
</sst>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419]mmmm\ yyyy;@"/>
    <numFmt numFmtId="174" formatCode="0.0000"/>
    <numFmt numFmtId="175" formatCode="[$-FC19]d\ mmmm\ yyyy\ &quot;г.&quot;"/>
  </numFmts>
  <fonts count="49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b/>
      <u val="single"/>
      <sz val="12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name val="Helv"/>
      <family val="0"/>
    </font>
    <font>
      <b/>
      <sz val="14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1" fontId="5" fillId="0" borderId="0" xfId="59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52" applyFont="1" applyFill="1" applyBorder="1" applyAlignment="1">
      <alignment horizontal="right" vertical="center" wrapText="1"/>
      <protection/>
    </xf>
    <xf numFmtId="0" fontId="8" fillId="0" borderId="0" xfId="52" applyFont="1" applyFill="1" applyBorder="1" applyAlignment="1">
      <alignment vertical="center" wrapText="1"/>
      <protection/>
    </xf>
    <xf numFmtId="0" fontId="8" fillId="0" borderId="0" xfId="52" applyFont="1" applyFill="1" applyBorder="1" applyAlignment="1">
      <alignment horizontal="left" vertical="center" wrapText="1"/>
      <protection/>
    </xf>
    <xf numFmtId="171" fontId="5" fillId="0" borderId="0" xfId="59" applyFont="1" applyBorder="1" applyAlignment="1">
      <alignment horizontal="right" vertical="center" wrapText="1"/>
    </xf>
    <xf numFmtId="173" fontId="5" fillId="33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/>
    </xf>
    <xf numFmtId="4" fontId="5" fillId="0" borderId="0" xfId="59" applyNumberFormat="1" applyFont="1" applyAlignment="1">
      <alignment horizontal="right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59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8" fillId="0" borderId="0" xfId="52" applyNumberFormat="1" applyFont="1" applyFill="1" applyBorder="1" applyAlignment="1">
      <alignment horizontal="left" vertical="center" wrapText="1"/>
      <protection/>
    </xf>
    <xf numFmtId="4" fontId="5" fillId="0" borderId="0" xfId="59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4" fontId="12" fillId="0" borderId="0" xfId="59" applyNumberFormat="1" applyFont="1" applyAlignment="1">
      <alignment horizontal="right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9" fontId="0" fillId="0" borderId="10" xfId="0" applyNumberFormat="1" applyBorder="1" applyAlignment="1">
      <alignment horizontal="center" vertical="center" wrapText="1"/>
    </xf>
    <xf numFmtId="4" fontId="3" fillId="0" borderId="0" xfId="59" applyNumberFormat="1" applyFont="1" applyBorder="1" applyAlignment="1">
      <alignment horizontal="right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от 6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b/>
        <i val="0"/>
      </font>
    </dxf>
    <dxf>
      <font>
        <color indexed="9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8"/>
  <sheetViews>
    <sheetView tabSelected="1" zoomScaleSheetLayoutView="130" zoomScalePageLayoutView="0" workbookViewId="0" topLeftCell="A1">
      <selection activeCell="G1" sqref="G1"/>
    </sheetView>
  </sheetViews>
  <sheetFormatPr defaultColWidth="9.140625" defaultRowHeight="12.75"/>
  <cols>
    <col min="1" max="1" width="6.421875" style="0" customWidth="1"/>
    <col min="2" max="2" width="10.7109375" style="0" customWidth="1"/>
    <col min="3" max="3" width="6.8515625" style="0" customWidth="1"/>
    <col min="4" max="4" width="10.8515625" style="0" customWidth="1"/>
    <col min="5" max="5" width="8.57421875" style="0" customWidth="1"/>
    <col min="6" max="6" width="29.28125" style="1" customWidth="1"/>
    <col min="7" max="8" width="21.57421875" style="1" customWidth="1"/>
    <col min="9" max="9" width="13.8515625" style="1" customWidth="1"/>
    <col min="10" max="10" width="7.57421875" style="0" customWidth="1"/>
    <col min="11" max="11" width="11.57421875" style="0" customWidth="1"/>
    <col min="12" max="19" width="6.421875" style="0" hidden="1" customWidth="1"/>
    <col min="20" max="28" width="6.421875" style="0" customWidth="1"/>
    <col min="29" max="39" width="6.421875" style="0" hidden="1" customWidth="1"/>
    <col min="40" max="40" width="6.57421875" style="0" customWidth="1"/>
    <col min="41" max="41" width="19.28125" style="30" hidden="1" customWidth="1"/>
    <col min="42" max="42" width="129.8515625" style="1" customWidth="1"/>
    <col min="43" max="43" width="17.421875" style="27" customWidth="1"/>
    <col min="44" max="44" width="16.57421875" style="30" customWidth="1"/>
    <col min="45" max="45" width="11.8515625" style="30" customWidth="1"/>
    <col min="46" max="48" width="16.7109375" style="30" customWidth="1"/>
    <col min="49" max="49" width="16.7109375" style="0" customWidth="1"/>
  </cols>
  <sheetData>
    <row r="1" spans="1:49" ht="18.75">
      <c r="A1" s="3" t="s">
        <v>150</v>
      </c>
      <c r="B1" s="4"/>
      <c r="C1" s="4"/>
      <c r="D1" s="5"/>
      <c r="E1" s="5"/>
      <c r="F1" s="20"/>
      <c r="G1" s="20"/>
      <c r="H1" s="20"/>
      <c r="I1" s="20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31"/>
      <c r="AP1" s="21"/>
      <c r="AQ1" s="22"/>
      <c r="AR1" s="23"/>
      <c r="AS1" s="23"/>
      <c r="AT1" s="33" t="s">
        <v>14</v>
      </c>
      <c r="AU1" s="33"/>
      <c r="AV1" s="33"/>
      <c r="AW1" s="7"/>
    </row>
    <row r="2" spans="1:49" ht="12.75">
      <c r="A2" s="8"/>
      <c r="B2" s="9"/>
      <c r="C2" s="4"/>
      <c r="D2" s="5"/>
      <c r="E2" s="5"/>
      <c r="F2" s="20"/>
      <c r="G2" s="20"/>
      <c r="H2" s="20"/>
      <c r="I2" s="20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31"/>
      <c r="AP2" s="21"/>
      <c r="AQ2" s="22"/>
      <c r="AR2" s="23"/>
      <c r="AS2" s="23"/>
      <c r="AT2" s="24"/>
      <c r="AU2" s="24"/>
      <c r="AV2" s="24"/>
      <c r="AW2" s="7"/>
    </row>
    <row r="3" spans="1:49" ht="15.75">
      <c r="A3" s="35" t="s">
        <v>5</v>
      </c>
      <c r="B3" s="4"/>
      <c r="C3" s="4"/>
      <c r="D3" s="5"/>
      <c r="E3" s="5"/>
      <c r="F3" s="20"/>
      <c r="G3" s="20"/>
      <c r="H3" s="20"/>
      <c r="I3" s="20"/>
      <c r="J3" s="5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6"/>
      <c r="AO3" s="31"/>
      <c r="AP3" s="21"/>
      <c r="AQ3" s="22"/>
      <c r="AR3" s="23"/>
      <c r="AS3" s="23"/>
      <c r="AT3" s="24"/>
      <c r="AU3" s="24"/>
      <c r="AV3" s="24"/>
      <c r="AW3" s="7"/>
    </row>
    <row r="4" spans="1:49" ht="15.75">
      <c r="A4" s="34"/>
      <c r="B4" s="9"/>
      <c r="C4" s="4"/>
      <c r="D4" s="5"/>
      <c r="E4" s="5"/>
      <c r="F4" s="20"/>
      <c r="G4" s="20"/>
      <c r="H4" s="20"/>
      <c r="I4" s="20"/>
      <c r="J4" s="5"/>
      <c r="K4" s="4"/>
      <c r="L4" s="9"/>
      <c r="M4" s="9"/>
      <c r="N4" s="9"/>
      <c r="O4" s="9"/>
      <c r="P4" s="9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6"/>
      <c r="AO4" s="31"/>
      <c r="AP4" s="21"/>
      <c r="AQ4" s="22"/>
      <c r="AR4" s="23"/>
      <c r="AS4" s="23"/>
      <c r="AT4" s="24"/>
      <c r="AU4" s="24"/>
      <c r="AV4" s="24"/>
      <c r="AW4" s="7"/>
    </row>
    <row r="5" spans="1:49" ht="15.75">
      <c r="A5" s="36" t="s">
        <v>91</v>
      </c>
      <c r="B5" s="4"/>
      <c r="C5" s="4"/>
      <c r="D5" s="5"/>
      <c r="E5" s="5"/>
      <c r="F5" s="20"/>
      <c r="G5" s="20"/>
      <c r="H5" s="20"/>
      <c r="I5" s="20"/>
      <c r="J5" s="5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6"/>
      <c r="AO5" s="31"/>
      <c r="AP5" s="21"/>
      <c r="AQ5" s="22"/>
      <c r="AR5" s="23"/>
      <c r="AS5" s="23"/>
      <c r="AT5" s="24"/>
      <c r="AU5" s="24"/>
      <c r="AV5" s="24"/>
      <c r="AW5" s="7"/>
    </row>
    <row r="6" spans="1:49" ht="12.75">
      <c r="A6" s="3"/>
      <c r="B6" s="4"/>
      <c r="C6" s="4"/>
      <c r="D6" s="5"/>
      <c r="E6" s="5"/>
      <c r="F6" s="20"/>
      <c r="G6" s="20"/>
      <c r="H6" s="20"/>
      <c r="I6" s="20"/>
      <c r="J6" s="5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1"/>
      <c r="AP6" s="21"/>
      <c r="AQ6" s="22"/>
      <c r="AR6" s="23"/>
      <c r="AS6" s="23"/>
      <c r="AT6" s="24"/>
      <c r="AU6" s="24"/>
      <c r="AV6" s="24"/>
      <c r="AW6" s="7"/>
    </row>
    <row r="7" spans="1:49" ht="12.75">
      <c r="A7" s="3"/>
      <c r="B7" s="4"/>
      <c r="C7" s="4"/>
      <c r="D7" s="5"/>
      <c r="E7" s="5"/>
      <c r="F7" s="20"/>
      <c r="G7" s="20"/>
      <c r="H7" s="20"/>
      <c r="I7" s="20"/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31"/>
      <c r="AP7" s="21"/>
      <c r="AQ7" s="22"/>
      <c r="AR7" s="23"/>
      <c r="AS7" s="23"/>
      <c r="AT7" s="24"/>
      <c r="AU7" s="24"/>
      <c r="AV7" s="24"/>
      <c r="AW7" s="7"/>
    </row>
    <row r="8" spans="1:49" ht="12.75">
      <c r="A8" s="13"/>
      <c r="B8" s="13"/>
      <c r="C8" s="13"/>
      <c r="D8" s="5"/>
      <c r="E8" s="5"/>
      <c r="F8" s="20"/>
      <c r="G8" s="20"/>
      <c r="H8" s="20"/>
      <c r="I8" s="20"/>
      <c r="J8" s="5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31"/>
      <c r="AP8" s="21"/>
      <c r="AQ8" s="22"/>
      <c r="AR8" s="23"/>
      <c r="AS8" s="23"/>
      <c r="AT8" s="24"/>
      <c r="AU8" s="24"/>
      <c r="AV8" s="24"/>
      <c r="AW8" s="7"/>
    </row>
    <row r="9" spans="1:49" ht="89.25">
      <c r="A9" s="2" t="s">
        <v>15</v>
      </c>
      <c r="B9" s="2" t="s">
        <v>24</v>
      </c>
      <c r="C9" s="2" t="s">
        <v>25</v>
      </c>
      <c r="D9" s="2" t="s">
        <v>6</v>
      </c>
      <c r="E9" s="2" t="s">
        <v>8</v>
      </c>
      <c r="F9" s="2" t="s">
        <v>11</v>
      </c>
      <c r="G9" s="2" t="s">
        <v>7</v>
      </c>
      <c r="H9" s="50" t="s">
        <v>22</v>
      </c>
      <c r="I9" s="50" t="s">
        <v>26</v>
      </c>
      <c r="J9" s="2" t="s">
        <v>12</v>
      </c>
      <c r="K9" s="43" t="s">
        <v>23</v>
      </c>
      <c r="L9" s="19" t="s">
        <v>92</v>
      </c>
      <c r="M9" s="19" t="s">
        <v>93</v>
      </c>
      <c r="N9" s="19" t="s">
        <v>94</v>
      </c>
      <c r="O9" s="19" t="s">
        <v>95</v>
      </c>
      <c r="P9" s="19" t="s">
        <v>96</v>
      </c>
      <c r="Q9" s="19" t="s">
        <v>97</v>
      </c>
      <c r="R9" s="19" t="s">
        <v>98</v>
      </c>
      <c r="S9" s="19" t="s">
        <v>99</v>
      </c>
      <c r="T9" s="19" t="s">
        <v>100</v>
      </c>
      <c r="U9" s="19" t="s">
        <v>101</v>
      </c>
      <c r="V9" s="19" t="s">
        <v>102</v>
      </c>
      <c r="W9" s="19" t="s">
        <v>103</v>
      </c>
      <c r="X9" s="19" t="s">
        <v>104</v>
      </c>
      <c r="Y9" s="19" t="s">
        <v>105</v>
      </c>
      <c r="Z9" s="19" t="s">
        <v>106</v>
      </c>
      <c r="AA9" s="19" t="s">
        <v>107</v>
      </c>
      <c r="AB9" s="19" t="s">
        <v>108</v>
      </c>
      <c r="AC9" s="19" t="s">
        <v>109</v>
      </c>
      <c r="AD9" s="19" t="s">
        <v>110</v>
      </c>
      <c r="AE9" s="19" t="s">
        <v>111</v>
      </c>
      <c r="AF9" s="19" t="s">
        <v>112</v>
      </c>
      <c r="AG9" s="19" t="s">
        <v>113</v>
      </c>
      <c r="AH9" s="19" t="s">
        <v>114</v>
      </c>
      <c r="AI9" s="19" t="s">
        <v>115</v>
      </c>
      <c r="AJ9" s="19" t="s">
        <v>116</v>
      </c>
      <c r="AK9" s="19" t="s">
        <v>117</v>
      </c>
      <c r="AL9" s="19" t="s">
        <v>118</v>
      </c>
      <c r="AM9" s="19" t="s">
        <v>119</v>
      </c>
      <c r="AN9" s="2" t="s">
        <v>13</v>
      </c>
      <c r="AO9" s="25" t="s">
        <v>16</v>
      </c>
      <c r="AP9" s="2" t="s">
        <v>9</v>
      </c>
      <c r="AQ9" s="25" t="s">
        <v>27</v>
      </c>
      <c r="AR9" s="25" t="s">
        <v>19</v>
      </c>
      <c r="AS9" s="25" t="s">
        <v>17</v>
      </c>
      <c r="AT9" s="26" t="s">
        <v>21</v>
      </c>
      <c r="AU9" s="26" t="s">
        <v>18</v>
      </c>
      <c r="AV9" s="26" t="s">
        <v>20</v>
      </c>
      <c r="AW9" s="2" t="s">
        <v>10</v>
      </c>
    </row>
    <row r="10" spans="1:49" s="1" customFormat="1" ht="102">
      <c r="A10" s="37">
        <v>1</v>
      </c>
      <c r="B10" s="38">
        <v>4893068</v>
      </c>
      <c r="C10" s="38" t="s">
        <v>28</v>
      </c>
      <c r="D10" s="38" t="s">
        <v>29</v>
      </c>
      <c r="E10" s="38" t="s">
        <v>33</v>
      </c>
      <c r="F10" s="49" t="s">
        <v>30</v>
      </c>
      <c r="G10" s="49" t="s">
        <v>31</v>
      </c>
      <c r="H10" s="38"/>
      <c r="I10" s="38" t="s">
        <v>4</v>
      </c>
      <c r="J10" s="38" t="s">
        <v>32</v>
      </c>
      <c r="K10" s="44" t="s">
        <v>120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>
        <v>30</v>
      </c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>
        <v>30</v>
      </c>
      <c r="AO10" s="39" t="s">
        <v>121</v>
      </c>
      <c r="AP10" s="38" t="s">
        <v>138</v>
      </c>
      <c r="AQ10" s="39">
        <v>17241.99</v>
      </c>
      <c r="AR10" s="39"/>
      <c r="AS10" s="41">
        <v>0.18</v>
      </c>
      <c r="AT10" s="39">
        <f aca="true" t="shared" si="0" ref="AT10:AT55">ROUND(ROUND(AR10,2)*AN10,2)</f>
        <v>0</v>
      </c>
      <c r="AU10" s="39">
        <f aca="true" t="shared" si="1" ref="AU10:AU55">ROUND(AT10*AS10,2)</f>
        <v>0</v>
      </c>
      <c r="AV10" s="39">
        <f aca="true" t="shared" si="2" ref="AV10:AV55">AU10+AT10</f>
        <v>0</v>
      </c>
      <c r="AW10" s="40"/>
    </row>
    <row r="11" spans="1:49" s="1" customFormat="1" ht="127.5">
      <c r="A11" s="37">
        <v>2</v>
      </c>
      <c r="B11" s="38">
        <v>5051285</v>
      </c>
      <c r="C11" s="38" t="s">
        <v>68</v>
      </c>
      <c r="D11" s="38" t="s">
        <v>29</v>
      </c>
      <c r="E11" s="38" t="s">
        <v>33</v>
      </c>
      <c r="F11" s="49" t="s">
        <v>69</v>
      </c>
      <c r="G11" s="49" t="s">
        <v>70</v>
      </c>
      <c r="H11" s="38"/>
      <c r="I11" s="38" t="s">
        <v>4</v>
      </c>
      <c r="J11" s="38" t="s">
        <v>71</v>
      </c>
      <c r="K11" s="44" t="s">
        <v>125</v>
      </c>
      <c r="L11" s="38"/>
      <c r="M11" s="38"/>
      <c r="N11" s="38"/>
      <c r="O11" s="38"/>
      <c r="P11" s="38"/>
      <c r="Q11" s="38"/>
      <c r="R11" s="38"/>
      <c r="S11" s="38"/>
      <c r="T11" s="38"/>
      <c r="U11" s="38">
        <v>4</v>
      </c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>
        <v>4</v>
      </c>
      <c r="AO11" s="39" t="s">
        <v>127</v>
      </c>
      <c r="AP11" s="38" t="s">
        <v>147</v>
      </c>
      <c r="AQ11" s="39">
        <v>46232.37</v>
      </c>
      <c r="AR11" s="39"/>
      <c r="AS11" s="41">
        <v>0.18</v>
      </c>
      <c r="AT11" s="39">
        <f t="shared" si="0"/>
        <v>0</v>
      </c>
      <c r="AU11" s="39">
        <f t="shared" si="1"/>
        <v>0</v>
      </c>
      <c r="AV11" s="39">
        <f t="shared" si="2"/>
        <v>0</v>
      </c>
      <c r="AW11" s="40"/>
    </row>
    <row r="12" spans="1:49" s="1" customFormat="1" ht="127.5">
      <c r="A12" s="37">
        <v>3</v>
      </c>
      <c r="B12" s="38">
        <v>5051286</v>
      </c>
      <c r="C12" s="38" t="s">
        <v>68</v>
      </c>
      <c r="D12" s="38" t="s">
        <v>29</v>
      </c>
      <c r="E12" s="38" t="s">
        <v>33</v>
      </c>
      <c r="F12" s="49" t="s">
        <v>72</v>
      </c>
      <c r="G12" s="49" t="s">
        <v>70</v>
      </c>
      <c r="H12" s="38"/>
      <c r="I12" s="38" t="s">
        <v>4</v>
      </c>
      <c r="J12" s="38" t="s">
        <v>71</v>
      </c>
      <c r="K12" s="44" t="s">
        <v>125</v>
      </c>
      <c r="L12" s="38"/>
      <c r="M12" s="38"/>
      <c r="N12" s="38"/>
      <c r="O12" s="38"/>
      <c r="P12" s="38"/>
      <c r="Q12" s="38"/>
      <c r="R12" s="38"/>
      <c r="S12" s="38"/>
      <c r="T12" s="38"/>
      <c r="U12" s="38">
        <v>2</v>
      </c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>
        <v>2</v>
      </c>
      <c r="AO12" s="39" t="s">
        <v>127</v>
      </c>
      <c r="AP12" s="38" t="s">
        <v>147</v>
      </c>
      <c r="AQ12" s="39">
        <v>22722.09</v>
      </c>
      <c r="AR12" s="39"/>
      <c r="AS12" s="41">
        <v>0.18</v>
      </c>
      <c r="AT12" s="39">
        <f t="shared" si="0"/>
        <v>0</v>
      </c>
      <c r="AU12" s="39">
        <f t="shared" si="1"/>
        <v>0</v>
      </c>
      <c r="AV12" s="39">
        <f t="shared" si="2"/>
        <v>0</v>
      </c>
      <c r="AW12" s="40"/>
    </row>
    <row r="13" spans="1:49" s="1" customFormat="1" ht="165.75">
      <c r="A13" s="37">
        <v>4</v>
      </c>
      <c r="B13" s="38">
        <v>5020280</v>
      </c>
      <c r="C13" s="38" t="s">
        <v>63</v>
      </c>
      <c r="D13" s="38" t="s">
        <v>29</v>
      </c>
      <c r="E13" s="38" t="s">
        <v>33</v>
      </c>
      <c r="F13" s="49" t="s">
        <v>64</v>
      </c>
      <c r="G13" s="49" t="s">
        <v>36</v>
      </c>
      <c r="H13" s="38"/>
      <c r="I13" s="38" t="s">
        <v>4</v>
      </c>
      <c r="J13" s="38" t="s">
        <v>32</v>
      </c>
      <c r="K13" s="44" t="s">
        <v>125</v>
      </c>
      <c r="L13" s="38"/>
      <c r="M13" s="38"/>
      <c r="N13" s="38"/>
      <c r="O13" s="38"/>
      <c r="P13" s="38"/>
      <c r="Q13" s="38"/>
      <c r="R13" s="38"/>
      <c r="S13" s="38"/>
      <c r="T13" s="38"/>
      <c r="U13" s="38">
        <v>10</v>
      </c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>
        <v>10</v>
      </c>
      <c r="AO13" s="39" t="s">
        <v>124</v>
      </c>
      <c r="AP13" s="38" t="s">
        <v>145</v>
      </c>
      <c r="AQ13" s="39">
        <v>97148.65</v>
      </c>
      <c r="AR13" s="39"/>
      <c r="AS13" s="41">
        <v>0.18</v>
      </c>
      <c r="AT13" s="39">
        <f t="shared" si="0"/>
        <v>0</v>
      </c>
      <c r="AU13" s="39">
        <f t="shared" si="1"/>
        <v>0</v>
      </c>
      <c r="AV13" s="39">
        <f t="shared" si="2"/>
        <v>0</v>
      </c>
      <c r="AW13" s="40"/>
    </row>
    <row r="14" spans="1:49" s="1" customFormat="1" ht="165.75">
      <c r="A14" s="37">
        <v>5</v>
      </c>
      <c r="B14" s="38">
        <v>5023578</v>
      </c>
      <c r="C14" s="38" t="s">
        <v>63</v>
      </c>
      <c r="D14" s="38" t="s">
        <v>29</v>
      </c>
      <c r="E14" s="38" t="s">
        <v>33</v>
      </c>
      <c r="F14" s="49" t="s">
        <v>41</v>
      </c>
      <c r="G14" s="49" t="s">
        <v>42</v>
      </c>
      <c r="H14" s="38"/>
      <c r="I14" s="38" t="s">
        <v>4</v>
      </c>
      <c r="J14" s="38" t="s">
        <v>32</v>
      </c>
      <c r="K14" s="44" t="s">
        <v>131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>
        <v>15</v>
      </c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>
        <v>15</v>
      </c>
      <c r="AO14" s="39" t="s">
        <v>132</v>
      </c>
      <c r="AP14" s="38" t="s">
        <v>146</v>
      </c>
      <c r="AQ14" s="39">
        <v>44457.1</v>
      </c>
      <c r="AR14" s="39"/>
      <c r="AS14" s="41">
        <v>0.18</v>
      </c>
      <c r="AT14" s="39">
        <f t="shared" si="0"/>
        <v>0</v>
      </c>
      <c r="AU14" s="39">
        <f t="shared" si="1"/>
        <v>0</v>
      </c>
      <c r="AV14" s="39">
        <f t="shared" si="2"/>
        <v>0</v>
      </c>
      <c r="AW14" s="40"/>
    </row>
    <row r="15" spans="1:49" s="1" customFormat="1" ht="165.75">
      <c r="A15" s="37">
        <v>6</v>
      </c>
      <c r="B15" s="38">
        <v>5025110</v>
      </c>
      <c r="C15" s="38" t="s">
        <v>63</v>
      </c>
      <c r="D15" s="38" t="s">
        <v>29</v>
      </c>
      <c r="E15" s="38" t="s">
        <v>33</v>
      </c>
      <c r="F15" s="49" t="s">
        <v>41</v>
      </c>
      <c r="G15" s="49" t="s">
        <v>65</v>
      </c>
      <c r="H15" s="38"/>
      <c r="I15" s="38" t="s">
        <v>4</v>
      </c>
      <c r="J15" s="38" t="s">
        <v>32</v>
      </c>
      <c r="K15" s="44" t="s">
        <v>133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>
        <v>10</v>
      </c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>
        <v>10</v>
      </c>
      <c r="AO15" s="39" t="s">
        <v>124</v>
      </c>
      <c r="AP15" s="38" t="s">
        <v>145</v>
      </c>
      <c r="AQ15" s="39">
        <v>44270.73</v>
      </c>
      <c r="AR15" s="39"/>
      <c r="AS15" s="41">
        <v>0.18</v>
      </c>
      <c r="AT15" s="39">
        <f t="shared" si="0"/>
        <v>0</v>
      </c>
      <c r="AU15" s="39">
        <f t="shared" si="1"/>
        <v>0</v>
      </c>
      <c r="AV15" s="39">
        <f t="shared" si="2"/>
        <v>0</v>
      </c>
      <c r="AW15" s="40"/>
    </row>
    <row r="16" spans="1:49" s="1" customFormat="1" ht="165.75">
      <c r="A16" s="37">
        <v>7</v>
      </c>
      <c r="B16" s="38">
        <v>5027794</v>
      </c>
      <c r="C16" s="38" t="s">
        <v>63</v>
      </c>
      <c r="D16" s="38" t="s">
        <v>29</v>
      </c>
      <c r="E16" s="38" t="s">
        <v>33</v>
      </c>
      <c r="F16" s="49" t="s">
        <v>66</v>
      </c>
      <c r="G16" s="49" t="s">
        <v>67</v>
      </c>
      <c r="H16" s="38"/>
      <c r="I16" s="38" t="s">
        <v>4</v>
      </c>
      <c r="J16" s="38" t="s">
        <v>32</v>
      </c>
      <c r="K16" s="44" t="s">
        <v>131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>
        <v>15</v>
      </c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>
        <v>15</v>
      </c>
      <c r="AO16" s="39" t="s">
        <v>132</v>
      </c>
      <c r="AP16" s="38" t="s">
        <v>146</v>
      </c>
      <c r="AQ16" s="39">
        <v>99228.51</v>
      </c>
      <c r="AR16" s="39"/>
      <c r="AS16" s="41">
        <v>0.18</v>
      </c>
      <c r="AT16" s="39">
        <f t="shared" si="0"/>
        <v>0</v>
      </c>
      <c r="AU16" s="39">
        <f t="shared" si="1"/>
        <v>0</v>
      </c>
      <c r="AV16" s="39">
        <f t="shared" si="2"/>
        <v>0</v>
      </c>
      <c r="AW16" s="40"/>
    </row>
    <row r="17" spans="1:49" s="1" customFormat="1" ht="114.75">
      <c r="A17" s="37">
        <v>8</v>
      </c>
      <c r="B17" s="38">
        <v>4948347</v>
      </c>
      <c r="C17" s="38" t="s">
        <v>43</v>
      </c>
      <c r="D17" s="38" t="s">
        <v>29</v>
      </c>
      <c r="E17" s="38" t="s">
        <v>33</v>
      </c>
      <c r="F17" s="49" t="s">
        <v>44</v>
      </c>
      <c r="G17" s="49" t="s">
        <v>45</v>
      </c>
      <c r="H17" s="38"/>
      <c r="I17" s="38" t="s">
        <v>4</v>
      </c>
      <c r="J17" s="38" t="s">
        <v>32</v>
      </c>
      <c r="K17" s="44" t="s">
        <v>126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>
        <v>10</v>
      </c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>
        <v>10</v>
      </c>
      <c r="AO17" s="39" t="s">
        <v>124</v>
      </c>
      <c r="AP17" s="38" t="s">
        <v>141</v>
      </c>
      <c r="AQ17" s="39">
        <v>43707.39</v>
      </c>
      <c r="AR17" s="39"/>
      <c r="AS17" s="41">
        <v>0.18</v>
      </c>
      <c r="AT17" s="39">
        <f t="shared" si="0"/>
        <v>0</v>
      </c>
      <c r="AU17" s="39">
        <f t="shared" si="1"/>
        <v>0</v>
      </c>
      <c r="AV17" s="39">
        <f t="shared" si="2"/>
        <v>0</v>
      </c>
      <c r="AW17" s="40"/>
    </row>
    <row r="18" spans="1:49" s="1" customFormat="1" ht="102">
      <c r="A18" s="37">
        <v>9</v>
      </c>
      <c r="B18" s="38">
        <v>4948627</v>
      </c>
      <c r="C18" s="38" t="s">
        <v>43</v>
      </c>
      <c r="D18" s="38" t="s">
        <v>29</v>
      </c>
      <c r="E18" s="38" t="s">
        <v>33</v>
      </c>
      <c r="F18" s="49" t="s">
        <v>44</v>
      </c>
      <c r="G18" s="49" t="s">
        <v>45</v>
      </c>
      <c r="H18" s="38"/>
      <c r="I18" s="38" t="s">
        <v>4</v>
      </c>
      <c r="J18" s="38" t="s">
        <v>32</v>
      </c>
      <c r="K18" s="44" t="s">
        <v>126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>
        <v>4</v>
      </c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>
        <v>4</v>
      </c>
      <c r="AO18" s="39" t="s">
        <v>124</v>
      </c>
      <c r="AP18" s="38" t="s">
        <v>142</v>
      </c>
      <c r="AQ18" s="39">
        <v>43707.39</v>
      </c>
      <c r="AR18" s="39"/>
      <c r="AS18" s="41">
        <v>0.18</v>
      </c>
      <c r="AT18" s="39">
        <f t="shared" si="0"/>
        <v>0</v>
      </c>
      <c r="AU18" s="39">
        <f t="shared" si="1"/>
        <v>0</v>
      </c>
      <c r="AV18" s="39">
        <f t="shared" si="2"/>
        <v>0</v>
      </c>
      <c r="AW18" s="40"/>
    </row>
    <row r="19" spans="1:49" s="1" customFormat="1" ht="89.25">
      <c r="A19" s="37">
        <v>10</v>
      </c>
      <c r="B19" s="38">
        <v>4949001</v>
      </c>
      <c r="C19" s="38" t="s">
        <v>43</v>
      </c>
      <c r="D19" s="38" t="s">
        <v>29</v>
      </c>
      <c r="E19" s="38" t="s">
        <v>33</v>
      </c>
      <c r="F19" s="49" t="s">
        <v>44</v>
      </c>
      <c r="G19" s="49" t="s">
        <v>45</v>
      </c>
      <c r="H19" s="38"/>
      <c r="I19" s="38" t="s">
        <v>4</v>
      </c>
      <c r="J19" s="38" t="s">
        <v>32</v>
      </c>
      <c r="K19" s="44" t="s">
        <v>126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>
        <v>7</v>
      </c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>
        <v>7</v>
      </c>
      <c r="AO19" s="39" t="s">
        <v>124</v>
      </c>
      <c r="AP19" s="38" t="s">
        <v>143</v>
      </c>
      <c r="AQ19" s="39">
        <v>43707.39</v>
      </c>
      <c r="AR19" s="39"/>
      <c r="AS19" s="41">
        <v>0.18</v>
      </c>
      <c r="AT19" s="39">
        <f t="shared" si="0"/>
        <v>0</v>
      </c>
      <c r="AU19" s="39">
        <f t="shared" si="1"/>
        <v>0</v>
      </c>
      <c r="AV19" s="39">
        <f t="shared" si="2"/>
        <v>0</v>
      </c>
      <c r="AW19" s="40"/>
    </row>
    <row r="20" spans="1:49" s="1" customFormat="1" ht="76.5">
      <c r="A20" s="37">
        <v>11</v>
      </c>
      <c r="B20" s="38">
        <v>5060479</v>
      </c>
      <c r="C20" s="38" t="s">
        <v>73</v>
      </c>
      <c r="D20" s="38" t="s">
        <v>29</v>
      </c>
      <c r="E20" s="38" t="s">
        <v>33</v>
      </c>
      <c r="F20" s="49" t="s">
        <v>74</v>
      </c>
      <c r="G20" s="49" t="s">
        <v>75</v>
      </c>
      <c r="H20" s="38"/>
      <c r="I20" s="38" t="s">
        <v>4</v>
      </c>
      <c r="J20" s="38" t="s">
        <v>32</v>
      </c>
      <c r="K20" s="44" t="s">
        <v>120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>
        <v>8</v>
      </c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>
        <v>8</v>
      </c>
      <c r="AO20" s="39" t="s">
        <v>124</v>
      </c>
      <c r="AP20" s="38" t="s">
        <v>148</v>
      </c>
      <c r="AQ20" s="39">
        <v>27344.24</v>
      </c>
      <c r="AR20" s="39"/>
      <c r="AS20" s="41">
        <v>0.18</v>
      </c>
      <c r="AT20" s="39">
        <f t="shared" si="0"/>
        <v>0</v>
      </c>
      <c r="AU20" s="39">
        <f t="shared" si="1"/>
        <v>0</v>
      </c>
      <c r="AV20" s="39">
        <f t="shared" si="2"/>
        <v>0</v>
      </c>
      <c r="AW20" s="40"/>
    </row>
    <row r="21" spans="1:49" s="1" customFormat="1" ht="114.75">
      <c r="A21" s="37">
        <v>12</v>
      </c>
      <c r="B21" s="38">
        <v>5060480</v>
      </c>
      <c r="C21" s="38" t="s">
        <v>73</v>
      </c>
      <c r="D21" s="38" t="s">
        <v>29</v>
      </c>
      <c r="E21" s="38" t="s">
        <v>33</v>
      </c>
      <c r="F21" s="49" t="s">
        <v>76</v>
      </c>
      <c r="G21" s="49" t="s">
        <v>77</v>
      </c>
      <c r="H21" s="38"/>
      <c r="I21" s="38" t="s">
        <v>4</v>
      </c>
      <c r="J21" s="38" t="s">
        <v>32</v>
      </c>
      <c r="K21" s="44" t="s">
        <v>120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>
        <v>36</v>
      </c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>
        <v>36</v>
      </c>
      <c r="AO21" s="39" t="s">
        <v>124</v>
      </c>
      <c r="AP21" s="38" t="s">
        <v>149</v>
      </c>
      <c r="AQ21" s="39">
        <v>33096.68</v>
      </c>
      <c r="AR21" s="39"/>
      <c r="AS21" s="41">
        <v>0.18</v>
      </c>
      <c r="AT21" s="39">
        <f t="shared" si="0"/>
        <v>0</v>
      </c>
      <c r="AU21" s="39">
        <f t="shared" si="1"/>
        <v>0</v>
      </c>
      <c r="AV21" s="39">
        <f t="shared" si="2"/>
        <v>0</v>
      </c>
      <c r="AW21" s="40"/>
    </row>
    <row r="22" spans="1:49" s="1" customFormat="1" ht="114.75">
      <c r="A22" s="37">
        <v>13</v>
      </c>
      <c r="B22" s="38">
        <v>5060481</v>
      </c>
      <c r="C22" s="38" t="s">
        <v>73</v>
      </c>
      <c r="D22" s="38" t="s">
        <v>29</v>
      </c>
      <c r="E22" s="38" t="s">
        <v>33</v>
      </c>
      <c r="F22" s="49" t="s">
        <v>78</v>
      </c>
      <c r="G22" s="49" t="s">
        <v>79</v>
      </c>
      <c r="H22" s="38"/>
      <c r="I22" s="38" t="s">
        <v>4</v>
      </c>
      <c r="J22" s="38" t="s">
        <v>32</v>
      </c>
      <c r="K22" s="44" t="s">
        <v>120</v>
      </c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>
        <v>26</v>
      </c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>
        <v>26</v>
      </c>
      <c r="AO22" s="39" t="s">
        <v>124</v>
      </c>
      <c r="AP22" s="38" t="s">
        <v>149</v>
      </c>
      <c r="AQ22" s="39">
        <v>97980.59</v>
      </c>
      <c r="AR22" s="39"/>
      <c r="AS22" s="41">
        <v>0.18</v>
      </c>
      <c r="AT22" s="39">
        <f t="shared" si="0"/>
        <v>0</v>
      </c>
      <c r="AU22" s="39">
        <f t="shared" si="1"/>
        <v>0</v>
      </c>
      <c r="AV22" s="39">
        <f t="shared" si="2"/>
        <v>0</v>
      </c>
      <c r="AW22" s="40"/>
    </row>
    <row r="23" spans="1:49" s="1" customFormat="1" ht="114.75">
      <c r="A23" s="37">
        <v>14</v>
      </c>
      <c r="B23" s="38">
        <v>5062499</v>
      </c>
      <c r="C23" s="38" t="s">
        <v>73</v>
      </c>
      <c r="D23" s="38" t="s">
        <v>29</v>
      </c>
      <c r="E23" s="38" t="s">
        <v>33</v>
      </c>
      <c r="F23" s="49" t="s">
        <v>41</v>
      </c>
      <c r="G23" s="49" t="s">
        <v>65</v>
      </c>
      <c r="H23" s="38"/>
      <c r="I23" s="38" t="s">
        <v>4</v>
      </c>
      <c r="J23" s="38" t="s">
        <v>32</v>
      </c>
      <c r="K23" s="44" t="s">
        <v>120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>
        <v>38</v>
      </c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>
        <v>38</v>
      </c>
      <c r="AO23" s="39" t="s">
        <v>124</v>
      </c>
      <c r="AP23" s="38" t="s">
        <v>149</v>
      </c>
      <c r="AQ23" s="39">
        <v>43898</v>
      </c>
      <c r="AR23" s="39"/>
      <c r="AS23" s="41">
        <v>0.18</v>
      </c>
      <c r="AT23" s="39">
        <f t="shared" si="0"/>
        <v>0</v>
      </c>
      <c r="AU23" s="39">
        <f t="shared" si="1"/>
        <v>0</v>
      </c>
      <c r="AV23" s="39">
        <f t="shared" si="2"/>
        <v>0</v>
      </c>
      <c r="AW23" s="40"/>
    </row>
    <row r="24" spans="1:49" s="1" customFormat="1" ht="102">
      <c r="A24" s="37">
        <v>15</v>
      </c>
      <c r="B24" s="38">
        <v>4911636</v>
      </c>
      <c r="C24" s="38" t="s">
        <v>37</v>
      </c>
      <c r="D24" s="38" t="s">
        <v>29</v>
      </c>
      <c r="E24" s="38" t="s">
        <v>33</v>
      </c>
      <c r="F24" s="49" t="s">
        <v>38</v>
      </c>
      <c r="G24" s="49" t="s">
        <v>39</v>
      </c>
      <c r="H24" s="38"/>
      <c r="I24" s="38" t="s">
        <v>4</v>
      </c>
      <c r="J24" s="38" t="s">
        <v>32</v>
      </c>
      <c r="K24" s="44" t="s">
        <v>123</v>
      </c>
      <c r="L24" s="38"/>
      <c r="M24" s="38"/>
      <c r="N24" s="38"/>
      <c r="O24" s="38"/>
      <c r="P24" s="38"/>
      <c r="Q24" s="38"/>
      <c r="R24" s="38"/>
      <c r="S24" s="38"/>
      <c r="T24" s="38"/>
      <c r="U24" s="38">
        <v>4</v>
      </c>
      <c r="V24" s="38"/>
      <c r="W24" s="38">
        <v>4</v>
      </c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>
        <v>8</v>
      </c>
      <c r="AO24" s="39" t="s">
        <v>124</v>
      </c>
      <c r="AP24" s="38" t="s">
        <v>140</v>
      </c>
      <c r="AQ24" s="39">
        <v>86327.94</v>
      </c>
      <c r="AR24" s="39"/>
      <c r="AS24" s="41">
        <v>0.18</v>
      </c>
      <c r="AT24" s="39">
        <f t="shared" si="0"/>
        <v>0</v>
      </c>
      <c r="AU24" s="39">
        <f t="shared" si="1"/>
        <v>0</v>
      </c>
      <c r="AV24" s="39">
        <f t="shared" si="2"/>
        <v>0</v>
      </c>
      <c r="AW24" s="40"/>
    </row>
    <row r="25" spans="1:49" s="1" customFormat="1" ht="102">
      <c r="A25" s="37">
        <v>16</v>
      </c>
      <c r="B25" s="38">
        <v>4911637</v>
      </c>
      <c r="C25" s="38" t="s">
        <v>37</v>
      </c>
      <c r="D25" s="38" t="s">
        <v>29</v>
      </c>
      <c r="E25" s="38" t="s">
        <v>33</v>
      </c>
      <c r="F25" s="49" t="s">
        <v>40</v>
      </c>
      <c r="G25" s="49" t="s">
        <v>39</v>
      </c>
      <c r="H25" s="38"/>
      <c r="I25" s="38" t="s">
        <v>4</v>
      </c>
      <c r="J25" s="38" t="s">
        <v>32</v>
      </c>
      <c r="K25" s="44" t="s">
        <v>125</v>
      </c>
      <c r="L25" s="38"/>
      <c r="M25" s="38"/>
      <c r="N25" s="38"/>
      <c r="O25" s="38"/>
      <c r="P25" s="38"/>
      <c r="Q25" s="38"/>
      <c r="R25" s="38"/>
      <c r="S25" s="38"/>
      <c r="T25" s="38"/>
      <c r="U25" s="38">
        <v>4</v>
      </c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>
        <v>4</v>
      </c>
      <c r="AO25" s="39" t="s">
        <v>124</v>
      </c>
      <c r="AP25" s="38" t="s">
        <v>140</v>
      </c>
      <c r="AQ25" s="39">
        <v>85959.87</v>
      </c>
      <c r="AR25" s="39"/>
      <c r="AS25" s="41">
        <v>0.18</v>
      </c>
      <c r="AT25" s="39">
        <f t="shared" si="0"/>
        <v>0</v>
      </c>
      <c r="AU25" s="39">
        <f t="shared" si="1"/>
        <v>0</v>
      </c>
      <c r="AV25" s="39">
        <f t="shared" si="2"/>
        <v>0</v>
      </c>
      <c r="AW25" s="40"/>
    </row>
    <row r="26" spans="1:49" s="1" customFormat="1" ht="102">
      <c r="A26" s="37">
        <v>17</v>
      </c>
      <c r="B26" s="38">
        <v>4914285</v>
      </c>
      <c r="C26" s="38" t="s">
        <v>37</v>
      </c>
      <c r="D26" s="38" t="s">
        <v>29</v>
      </c>
      <c r="E26" s="38" t="s">
        <v>33</v>
      </c>
      <c r="F26" s="49" t="s">
        <v>38</v>
      </c>
      <c r="G26" s="49" t="s">
        <v>39</v>
      </c>
      <c r="H26" s="38"/>
      <c r="I26" s="38" t="s">
        <v>4</v>
      </c>
      <c r="J26" s="38" t="s">
        <v>32</v>
      </c>
      <c r="K26" s="44" t="s">
        <v>125</v>
      </c>
      <c r="L26" s="38"/>
      <c r="M26" s="38"/>
      <c r="N26" s="38"/>
      <c r="O26" s="38"/>
      <c r="P26" s="38"/>
      <c r="Q26" s="38"/>
      <c r="R26" s="38"/>
      <c r="S26" s="38"/>
      <c r="T26" s="38"/>
      <c r="U26" s="38">
        <v>4</v>
      </c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>
        <v>4</v>
      </c>
      <c r="AO26" s="39" t="s">
        <v>124</v>
      </c>
      <c r="AP26" s="38" t="s">
        <v>140</v>
      </c>
      <c r="AQ26" s="39">
        <v>85959.87</v>
      </c>
      <c r="AR26" s="39"/>
      <c r="AS26" s="41">
        <v>0.18</v>
      </c>
      <c r="AT26" s="39">
        <f t="shared" si="0"/>
        <v>0</v>
      </c>
      <c r="AU26" s="39">
        <f t="shared" si="1"/>
        <v>0</v>
      </c>
      <c r="AV26" s="39">
        <f t="shared" si="2"/>
        <v>0</v>
      </c>
      <c r="AW26" s="40"/>
    </row>
    <row r="27" spans="1:49" s="1" customFormat="1" ht="102">
      <c r="A27" s="37">
        <v>18</v>
      </c>
      <c r="B27" s="38">
        <v>4914286</v>
      </c>
      <c r="C27" s="38" t="s">
        <v>37</v>
      </c>
      <c r="D27" s="38" t="s">
        <v>29</v>
      </c>
      <c r="E27" s="38" t="s">
        <v>33</v>
      </c>
      <c r="F27" s="49" t="s">
        <v>38</v>
      </c>
      <c r="G27" s="49" t="s">
        <v>39</v>
      </c>
      <c r="H27" s="38"/>
      <c r="I27" s="38" t="s">
        <v>4</v>
      </c>
      <c r="J27" s="38" t="s">
        <v>32</v>
      </c>
      <c r="K27" s="44" t="s">
        <v>125</v>
      </c>
      <c r="L27" s="38"/>
      <c r="M27" s="38"/>
      <c r="N27" s="38"/>
      <c r="O27" s="38"/>
      <c r="P27" s="38"/>
      <c r="Q27" s="38"/>
      <c r="R27" s="38"/>
      <c r="S27" s="38"/>
      <c r="T27" s="38"/>
      <c r="U27" s="38">
        <v>4</v>
      </c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>
        <v>4</v>
      </c>
      <c r="AO27" s="39" t="s">
        <v>124</v>
      </c>
      <c r="AP27" s="38" t="s">
        <v>140</v>
      </c>
      <c r="AQ27" s="39">
        <v>85959.87</v>
      </c>
      <c r="AR27" s="39"/>
      <c r="AS27" s="41">
        <v>0.18</v>
      </c>
      <c r="AT27" s="39">
        <f t="shared" si="0"/>
        <v>0</v>
      </c>
      <c r="AU27" s="39">
        <f t="shared" si="1"/>
        <v>0</v>
      </c>
      <c r="AV27" s="39">
        <f t="shared" si="2"/>
        <v>0</v>
      </c>
      <c r="AW27" s="40"/>
    </row>
    <row r="28" spans="1:49" s="1" customFormat="1" ht="102">
      <c r="A28" s="37">
        <v>19</v>
      </c>
      <c r="B28" s="38">
        <v>4915195</v>
      </c>
      <c r="C28" s="38" t="s">
        <v>37</v>
      </c>
      <c r="D28" s="38" t="s">
        <v>29</v>
      </c>
      <c r="E28" s="38" t="s">
        <v>33</v>
      </c>
      <c r="F28" s="49" t="s">
        <v>41</v>
      </c>
      <c r="G28" s="49" t="s">
        <v>42</v>
      </c>
      <c r="H28" s="38"/>
      <c r="I28" s="38" t="s">
        <v>4</v>
      </c>
      <c r="J28" s="38" t="s">
        <v>32</v>
      </c>
      <c r="K28" s="44" t="s">
        <v>125</v>
      </c>
      <c r="L28" s="38"/>
      <c r="M28" s="38"/>
      <c r="N28" s="38"/>
      <c r="O28" s="38"/>
      <c r="P28" s="38"/>
      <c r="Q28" s="38"/>
      <c r="R28" s="38"/>
      <c r="S28" s="38"/>
      <c r="T28" s="38"/>
      <c r="U28" s="38">
        <v>4</v>
      </c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>
        <v>4</v>
      </c>
      <c r="AO28" s="39" t="s">
        <v>124</v>
      </c>
      <c r="AP28" s="38" t="s">
        <v>140</v>
      </c>
      <c r="AQ28" s="39">
        <v>43525.26</v>
      </c>
      <c r="AR28" s="39"/>
      <c r="AS28" s="41">
        <v>0.18</v>
      </c>
      <c r="AT28" s="39">
        <f t="shared" si="0"/>
        <v>0</v>
      </c>
      <c r="AU28" s="39">
        <f t="shared" si="1"/>
        <v>0</v>
      </c>
      <c r="AV28" s="39">
        <f t="shared" si="2"/>
        <v>0</v>
      </c>
      <c r="AW28" s="40"/>
    </row>
    <row r="29" spans="1:49" s="1" customFormat="1" ht="102">
      <c r="A29" s="37">
        <v>20</v>
      </c>
      <c r="B29" s="38">
        <v>4915196</v>
      </c>
      <c r="C29" s="38" t="s">
        <v>37</v>
      </c>
      <c r="D29" s="38" t="s">
        <v>29</v>
      </c>
      <c r="E29" s="38" t="s">
        <v>33</v>
      </c>
      <c r="F29" s="49" t="s">
        <v>41</v>
      </c>
      <c r="G29" s="49" t="s">
        <v>42</v>
      </c>
      <c r="H29" s="38"/>
      <c r="I29" s="38" t="s">
        <v>4</v>
      </c>
      <c r="J29" s="38" t="s">
        <v>32</v>
      </c>
      <c r="K29" s="44" t="s">
        <v>125</v>
      </c>
      <c r="L29" s="38"/>
      <c r="M29" s="38"/>
      <c r="N29" s="38"/>
      <c r="O29" s="38"/>
      <c r="P29" s="38"/>
      <c r="Q29" s="38"/>
      <c r="R29" s="38"/>
      <c r="S29" s="38"/>
      <c r="T29" s="38"/>
      <c r="U29" s="38">
        <v>5</v>
      </c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>
        <v>5</v>
      </c>
      <c r="AO29" s="39" t="s">
        <v>124</v>
      </c>
      <c r="AP29" s="38" t="s">
        <v>140</v>
      </c>
      <c r="AQ29" s="39">
        <v>43525.26</v>
      </c>
      <c r="AR29" s="39"/>
      <c r="AS29" s="41">
        <v>0.18</v>
      </c>
      <c r="AT29" s="39">
        <f t="shared" si="0"/>
        <v>0</v>
      </c>
      <c r="AU29" s="39">
        <f t="shared" si="1"/>
        <v>0</v>
      </c>
      <c r="AV29" s="39">
        <f t="shared" si="2"/>
        <v>0</v>
      </c>
      <c r="AW29" s="40"/>
    </row>
    <row r="30" spans="1:49" s="1" customFormat="1" ht="102">
      <c r="A30" s="37">
        <v>21</v>
      </c>
      <c r="B30" s="38">
        <v>4915197</v>
      </c>
      <c r="C30" s="38" t="s">
        <v>37</v>
      </c>
      <c r="D30" s="38" t="s">
        <v>29</v>
      </c>
      <c r="E30" s="38" t="s">
        <v>33</v>
      </c>
      <c r="F30" s="49" t="s">
        <v>41</v>
      </c>
      <c r="G30" s="49" t="s">
        <v>42</v>
      </c>
      <c r="H30" s="38"/>
      <c r="I30" s="38" t="s">
        <v>4</v>
      </c>
      <c r="J30" s="38" t="s">
        <v>32</v>
      </c>
      <c r="K30" s="44" t="s">
        <v>125</v>
      </c>
      <c r="L30" s="38"/>
      <c r="M30" s="38"/>
      <c r="N30" s="38"/>
      <c r="O30" s="38"/>
      <c r="P30" s="38"/>
      <c r="Q30" s="38"/>
      <c r="R30" s="38"/>
      <c r="S30" s="38"/>
      <c r="T30" s="38"/>
      <c r="U30" s="38">
        <v>6</v>
      </c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>
        <v>6</v>
      </c>
      <c r="AO30" s="39" t="s">
        <v>124</v>
      </c>
      <c r="AP30" s="38" t="s">
        <v>140</v>
      </c>
      <c r="AQ30" s="39">
        <v>43525.26</v>
      </c>
      <c r="AR30" s="39"/>
      <c r="AS30" s="41">
        <v>0.18</v>
      </c>
      <c r="AT30" s="39">
        <f t="shared" si="0"/>
        <v>0</v>
      </c>
      <c r="AU30" s="39">
        <f t="shared" si="1"/>
        <v>0</v>
      </c>
      <c r="AV30" s="39">
        <f t="shared" si="2"/>
        <v>0</v>
      </c>
      <c r="AW30" s="40"/>
    </row>
    <row r="31" spans="1:49" s="1" customFormat="1" ht="102">
      <c r="A31" s="37">
        <v>22</v>
      </c>
      <c r="B31" s="38">
        <v>4963068</v>
      </c>
      <c r="C31" s="38" t="s">
        <v>46</v>
      </c>
      <c r="D31" s="38" t="s">
        <v>29</v>
      </c>
      <c r="E31" s="38" t="s">
        <v>33</v>
      </c>
      <c r="F31" s="49" t="s">
        <v>47</v>
      </c>
      <c r="G31" s="49" t="s">
        <v>36</v>
      </c>
      <c r="H31" s="38"/>
      <c r="I31" s="38" t="s">
        <v>4</v>
      </c>
      <c r="J31" s="38" t="s">
        <v>32</v>
      </c>
      <c r="K31" s="44" t="s">
        <v>122</v>
      </c>
      <c r="L31" s="38"/>
      <c r="M31" s="38"/>
      <c r="N31" s="38"/>
      <c r="O31" s="38"/>
      <c r="P31" s="38"/>
      <c r="Q31" s="38"/>
      <c r="R31" s="38"/>
      <c r="S31" s="38"/>
      <c r="T31" s="38">
        <v>6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>
        <v>6</v>
      </c>
      <c r="AO31" s="39" t="s">
        <v>127</v>
      </c>
      <c r="AP31" s="38" t="s">
        <v>144</v>
      </c>
      <c r="AQ31" s="39">
        <v>53987.4</v>
      </c>
      <c r="AR31" s="39"/>
      <c r="AS31" s="41">
        <v>0.18</v>
      </c>
      <c r="AT31" s="39">
        <f t="shared" si="0"/>
        <v>0</v>
      </c>
      <c r="AU31" s="39">
        <f t="shared" si="1"/>
        <v>0</v>
      </c>
      <c r="AV31" s="39">
        <f t="shared" si="2"/>
        <v>0</v>
      </c>
      <c r="AW31" s="40"/>
    </row>
    <row r="32" spans="1:49" s="1" customFormat="1" ht="102">
      <c r="A32" s="37">
        <v>23</v>
      </c>
      <c r="B32" s="38">
        <v>4963069</v>
      </c>
      <c r="C32" s="38" t="s">
        <v>46</v>
      </c>
      <c r="D32" s="38" t="s">
        <v>29</v>
      </c>
      <c r="E32" s="38" t="s">
        <v>33</v>
      </c>
      <c r="F32" s="49" t="s">
        <v>48</v>
      </c>
      <c r="G32" s="49" t="s">
        <v>36</v>
      </c>
      <c r="H32" s="38"/>
      <c r="I32" s="38" t="s">
        <v>4</v>
      </c>
      <c r="J32" s="38" t="s">
        <v>32</v>
      </c>
      <c r="K32" s="44" t="s">
        <v>125</v>
      </c>
      <c r="L32" s="38"/>
      <c r="M32" s="38"/>
      <c r="N32" s="38"/>
      <c r="O32" s="38"/>
      <c r="P32" s="38"/>
      <c r="Q32" s="38"/>
      <c r="R32" s="38"/>
      <c r="S32" s="38"/>
      <c r="T32" s="38"/>
      <c r="U32" s="38">
        <v>2</v>
      </c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>
        <v>2</v>
      </c>
      <c r="AO32" s="39" t="s">
        <v>127</v>
      </c>
      <c r="AP32" s="38" t="s">
        <v>144</v>
      </c>
      <c r="AQ32" s="39">
        <v>55477.45</v>
      </c>
      <c r="AR32" s="39"/>
      <c r="AS32" s="41">
        <v>0.18</v>
      </c>
      <c r="AT32" s="39">
        <f t="shared" si="0"/>
        <v>0</v>
      </c>
      <c r="AU32" s="39">
        <f t="shared" si="1"/>
        <v>0</v>
      </c>
      <c r="AV32" s="39">
        <f t="shared" si="2"/>
        <v>0</v>
      </c>
      <c r="AW32" s="40"/>
    </row>
    <row r="33" spans="1:49" s="1" customFormat="1" ht="102">
      <c r="A33" s="37">
        <v>24</v>
      </c>
      <c r="B33" s="38">
        <v>4963070</v>
      </c>
      <c r="C33" s="38" t="s">
        <v>46</v>
      </c>
      <c r="D33" s="38" t="s">
        <v>29</v>
      </c>
      <c r="E33" s="38" t="s">
        <v>33</v>
      </c>
      <c r="F33" s="49" t="s">
        <v>49</v>
      </c>
      <c r="G33" s="49" t="s">
        <v>36</v>
      </c>
      <c r="H33" s="38"/>
      <c r="I33" s="38" t="s">
        <v>4</v>
      </c>
      <c r="J33" s="38" t="s">
        <v>32</v>
      </c>
      <c r="K33" s="44" t="s">
        <v>122</v>
      </c>
      <c r="L33" s="38"/>
      <c r="M33" s="38"/>
      <c r="N33" s="38"/>
      <c r="O33" s="38"/>
      <c r="P33" s="38"/>
      <c r="Q33" s="38"/>
      <c r="R33" s="38"/>
      <c r="S33" s="38"/>
      <c r="T33" s="38">
        <v>6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>
        <v>6</v>
      </c>
      <c r="AO33" s="39" t="s">
        <v>127</v>
      </c>
      <c r="AP33" s="38" t="s">
        <v>144</v>
      </c>
      <c r="AQ33" s="39">
        <v>69275.82</v>
      </c>
      <c r="AR33" s="39"/>
      <c r="AS33" s="41">
        <v>0.18</v>
      </c>
      <c r="AT33" s="39">
        <f t="shared" si="0"/>
        <v>0</v>
      </c>
      <c r="AU33" s="39">
        <f t="shared" si="1"/>
        <v>0</v>
      </c>
      <c r="AV33" s="39">
        <f t="shared" si="2"/>
        <v>0</v>
      </c>
      <c r="AW33" s="40"/>
    </row>
    <row r="34" spans="1:49" s="1" customFormat="1" ht="102">
      <c r="A34" s="37">
        <v>25</v>
      </c>
      <c r="B34" s="38">
        <v>4963071</v>
      </c>
      <c r="C34" s="38" t="s">
        <v>46</v>
      </c>
      <c r="D34" s="38" t="s">
        <v>29</v>
      </c>
      <c r="E34" s="38" t="s">
        <v>33</v>
      </c>
      <c r="F34" s="49" t="s">
        <v>49</v>
      </c>
      <c r="G34" s="49" t="s">
        <v>36</v>
      </c>
      <c r="H34" s="38"/>
      <c r="I34" s="38" t="s">
        <v>4</v>
      </c>
      <c r="J34" s="38" t="s">
        <v>32</v>
      </c>
      <c r="K34" s="44" t="s">
        <v>128</v>
      </c>
      <c r="L34" s="38"/>
      <c r="M34" s="38"/>
      <c r="N34" s="38"/>
      <c r="O34" s="38"/>
      <c r="P34" s="38"/>
      <c r="Q34" s="38"/>
      <c r="R34" s="38"/>
      <c r="S34" s="38"/>
      <c r="T34" s="38"/>
      <c r="U34" s="38">
        <v>5</v>
      </c>
      <c r="V34" s="38"/>
      <c r="W34" s="38">
        <v>8</v>
      </c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>
        <v>13</v>
      </c>
      <c r="AO34" s="39" t="s">
        <v>127</v>
      </c>
      <c r="AP34" s="38" t="s">
        <v>144</v>
      </c>
      <c r="AQ34" s="39">
        <v>71561.92</v>
      </c>
      <c r="AR34" s="39"/>
      <c r="AS34" s="41">
        <v>0.18</v>
      </c>
      <c r="AT34" s="39">
        <f t="shared" si="0"/>
        <v>0</v>
      </c>
      <c r="AU34" s="39">
        <f t="shared" si="1"/>
        <v>0</v>
      </c>
      <c r="AV34" s="39">
        <f t="shared" si="2"/>
        <v>0</v>
      </c>
      <c r="AW34" s="40"/>
    </row>
    <row r="35" spans="1:49" s="1" customFormat="1" ht="102">
      <c r="A35" s="37">
        <v>26</v>
      </c>
      <c r="B35" s="38">
        <v>4963072</v>
      </c>
      <c r="C35" s="38" t="s">
        <v>46</v>
      </c>
      <c r="D35" s="38" t="s">
        <v>29</v>
      </c>
      <c r="E35" s="38" t="s">
        <v>33</v>
      </c>
      <c r="F35" s="49" t="s">
        <v>50</v>
      </c>
      <c r="G35" s="49" t="s">
        <v>36</v>
      </c>
      <c r="H35" s="38"/>
      <c r="I35" s="38" t="s">
        <v>4</v>
      </c>
      <c r="J35" s="38" t="s">
        <v>32</v>
      </c>
      <c r="K35" s="44" t="s">
        <v>128</v>
      </c>
      <c r="L35" s="38"/>
      <c r="M35" s="38"/>
      <c r="N35" s="38"/>
      <c r="O35" s="38"/>
      <c r="P35" s="38"/>
      <c r="Q35" s="38"/>
      <c r="R35" s="38"/>
      <c r="S35" s="38"/>
      <c r="T35" s="38"/>
      <c r="U35" s="38">
        <v>5</v>
      </c>
      <c r="V35" s="38"/>
      <c r="W35" s="38">
        <v>8</v>
      </c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>
        <v>13</v>
      </c>
      <c r="AO35" s="39" t="s">
        <v>127</v>
      </c>
      <c r="AP35" s="38" t="s">
        <v>144</v>
      </c>
      <c r="AQ35" s="39">
        <v>97659.16</v>
      </c>
      <c r="AR35" s="39"/>
      <c r="AS35" s="41">
        <v>0.18</v>
      </c>
      <c r="AT35" s="39">
        <f t="shared" si="0"/>
        <v>0</v>
      </c>
      <c r="AU35" s="39">
        <f t="shared" si="1"/>
        <v>0</v>
      </c>
      <c r="AV35" s="39">
        <f t="shared" si="2"/>
        <v>0</v>
      </c>
      <c r="AW35" s="40"/>
    </row>
    <row r="36" spans="1:49" s="1" customFormat="1" ht="102">
      <c r="A36" s="37">
        <v>27</v>
      </c>
      <c r="B36" s="38">
        <v>4963073</v>
      </c>
      <c r="C36" s="38" t="s">
        <v>46</v>
      </c>
      <c r="D36" s="38" t="s">
        <v>29</v>
      </c>
      <c r="E36" s="38" t="s">
        <v>33</v>
      </c>
      <c r="F36" s="49" t="s">
        <v>51</v>
      </c>
      <c r="G36" s="49" t="s">
        <v>52</v>
      </c>
      <c r="H36" s="38"/>
      <c r="I36" s="38" t="s">
        <v>4</v>
      </c>
      <c r="J36" s="38" t="s">
        <v>32</v>
      </c>
      <c r="K36" s="44" t="s">
        <v>122</v>
      </c>
      <c r="L36" s="38"/>
      <c r="M36" s="38"/>
      <c r="N36" s="38"/>
      <c r="O36" s="38"/>
      <c r="P36" s="38"/>
      <c r="Q36" s="38"/>
      <c r="R36" s="38"/>
      <c r="S36" s="38"/>
      <c r="T36" s="38">
        <v>16</v>
      </c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>
        <v>16</v>
      </c>
      <c r="AO36" s="39" t="s">
        <v>127</v>
      </c>
      <c r="AP36" s="38" t="s">
        <v>144</v>
      </c>
      <c r="AQ36" s="39">
        <v>7080.84</v>
      </c>
      <c r="AR36" s="39"/>
      <c r="AS36" s="41">
        <v>0.18</v>
      </c>
      <c r="AT36" s="39">
        <f t="shared" si="0"/>
        <v>0</v>
      </c>
      <c r="AU36" s="39">
        <f t="shared" si="1"/>
        <v>0</v>
      </c>
      <c r="AV36" s="39">
        <f t="shared" si="2"/>
        <v>0</v>
      </c>
      <c r="AW36" s="40"/>
    </row>
    <row r="37" spans="1:49" s="1" customFormat="1" ht="102">
      <c r="A37" s="37">
        <v>28</v>
      </c>
      <c r="B37" s="38">
        <v>4963074</v>
      </c>
      <c r="C37" s="38" t="s">
        <v>46</v>
      </c>
      <c r="D37" s="38" t="s">
        <v>29</v>
      </c>
      <c r="E37" s="38" t="s">
        <v>33</v>
      </c>
      <c r="F37" s="49" t="s">
        <v>53</v>
      </c>
      <c r="G37" s="49" t="s">
        <v>52</v>
      </c>
      <c r="H37" s="38"/>
      <c r="I37" s="38" t="s">
        <v>4</v>
      </c>
      <c r="J37" s="38" t="s">
        <v>32</v>
      </c>
      <c r="K37" s="44" t="s">
        <v>122</v>
      </c>
      <c r="L37" s="38"/>
      <c r="M37" s="38"/>
      <c r="N37" s="38"/>
      <c r="O37" s="38"/>
      <c r="P37" s="38"/>
      <c r="Q37" s="38"/>
      <c r="R37" s="38"/>
      <c r="S37" s="38"/>
      <c r="T37" s="38">
        <v>8</v>
      </c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>
        <v>8</v>
      </c>
      <c r="AO37" s="39" t="s">
        <v>127</v>
      </c>
      <c r="AP37" s="38" t="s">
        <v>144</v>
      </c>
      <c r="AQ37" s="39">
        <v>7371.34</v>
      </c>
      <c r="AR37" s="39"/>
      <c r="AS37" s="41">
        <v>0.18</v>
      </c>
      <c r="AT37" s="39">
        <f t="shared" si="0"/>
        <v>0</v>
      </c>
      <c r="AU37" s="39">
        <f t="shared" si="1"/>
        <v>0</v>
      </c>
      <c r="AV37" s="39">
        <f t="shared" si="2"/>
        <v>0</v>
      </c>
      <c r="AW37" s="40"/>
    </row>
    <row r="38" spans="1:49" s="1" customFormat="1" ht="102">
      <c r="A38" s="37">
        <v>29</v>
      </c>
      <c r="B38" s="38">
        <v>4963075</v>
      </c>
      <c r="C38" s="38" t="s">
        <v>46</v>
      </c>
      <c r="D38" s="38" t="s">
        <v>29</v>
      </c>
      <c r="E38" s="38" t="s">
        <v>33</v>
      </c>
      <c r="F38" s="49" t="s">
        <v>54</v>
      </c>
      <c r="G38" s="49" t="s">
        <v>36</v>
      </c>
      <c r="H38" s="38"/>
      <c r="I38" s="38" t="s">
        <v>4</v>
      </c>
      <c r="J38" s="38" t="s">
        <v>32</v>
      </c>
      <c r="K38" s="44" t="s">
        <v>122</v>
      </c>
      <c r="L38" s="38"/>
      <c r="M38" s="38"/>
      <c r="N38" s="38"/>
      <c r="O38" s="38"/>
      <c r="P38" s="38"/>
      <c r="Q38" s="38"/>
      <c r="R38" s="38"/>
      <c r="S38" s="38"/>
      <c r="T38" s="38">
        <v>24</v>
      </c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>
        <v>24</v>
      </c>
      <c r="AO38" s="39" t="s">
        <v>127</v>
      </c>
      <c r="AP38" s="38" t="s">
        <v>144</v>
      </c>
      <c r="AQ38" s="39">
        <v>7740.86</v>
      </c>
      <c r="AR38" s="39"/>
      <c r="AS38" s="41">
        <v>0.18</v>
      </c>
      <c r="AT38" s="39">
        <f t="shared" si="0"/>
        <v>0</v>
      </c>
      <c r="AU38" s="39">
        <f t="shared" si="1"/>
        <v>0</v>
      </c>
      <c r="AV38" s="39">
        <f t="shared" si="2"/>
        <v>0</v>
      </c>
      <c r="AW38" s="40"/>
    </row>
    <row r="39" spans="1:49" s="1" customFormat="1" ht="102">
      <c r="A39" s="37">
        <v>30</v>
      </c>
      <c r="B39" s="38">
        <v>4963076</v>
      </c>
      <c r="C39" s="38" t="s">
        <v>46</v>
      </c>
      <c r="D39" s="38" t="s">
        <v>29</v>
      </c>
      <c r="E39" s="38" t="s">
        <v>33</v>
      </c>
      <c r="F39" s="49" t="s">
        <v>55</v>
      </c>
      <c r="G39" s="49" t="s">
        <v>52</v>
      </c>
      <c r="H39" s="38"/>
      <c r="I39" s="38" t="s">
        <v>4</v>
      </c>
      <c r="J39" s="38" t="s">
        <v>32</v>
      </c>
      <c r="K39" s="44" t="s">
        <v>122</v>
      </c>
      <c r="L39" s="38"/>
      <c r="M39" s="38"/>
      <c r="N39" s="38"/>
      <c r="O39" s="38"/>
      <c r="P39" s="38"/>
      <c r="Q39" s="38"/>
      <c r="R39" s="38"/>
      <c r="S39" s="38"/>
      <c r="T39" s="38">
        <v>32</v>
      </c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>
        <v>32</v>
      </c>
      <c r="AO39" s="39" t="s">
        <v>127</v>
      </c>
      <c r="AP39" s="38" t="s">
        <v>144</v>
      </c>
      <c r="AQ39" s="39">
        <v>20068.79</v>
      </c>
      <c r="AR39" s="39"/>
      <c r="AS39" s="41">
        <v>0.18</v>
      </c>
      <c r="AT39" s="39">
        <f t="shared" si="0"/>
        <v>0</v>
      </c>
      <c r="AU39" s="39">
        <f t="shared" si="1"/>
        <v>0</v>
      </c>
      <c r="AV39" s="39">
        <f t="shared" si="2"/>
        <v>0</v>
      </c>
      <c r="AW39" s="40"/>
    </row>
    <row r="40" spans="1:49" s="1" customFormat="1" ht="102">
      <c r="A40" s="37">
        <v>31</v>
      </c>
      <c r="B40" s="38">
        <v>4963077</v>
      </c>
      <c r="C40" s="38" t="s">
        <v>46</v>
      </c>
      <c r="D40" s="38" t="s">
        <v>29</v>
      </c>
      <c r="E40" s="38" t="s">
        <v>33</v>
      </c>
      <c r="F40" s="49" t="s">
        <v>56</v>
      </c>
      <c r="G40" s="49" t="s">
        <v>52</v>
      </c>
      <c r="H40" s="38"/>
      <c r="I40" s="38" t="s">
        <v>4</v>
      </c>
      <c r="J40" s="38" t="s">
        <v>32</v>
      </c>
      <c r="K40" s="44" t="s">
        <v>122</v>
      </c>
      <c r="L40" s="38"/>
      <c r="M40" s="38"/>
      <c r="N40" s="38"/>
      <c r="O40" s="38"/>
      <c r="P40" s="38"/>
      <c r="Q40" s="38"/>
      <c r="R40" s="38"/>
      <c r="S40" s="38"/>
      <c r="T40" s="38">
        <v>16</v>
      </c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>
        <v>16</v>
      </c>
      <c r="AO40" s="39" t="s">
        <v>127</v>
      </c>
      <c r="AP40" s="38" t="s">
        <v>144</v>
      </c>
      <c r="AQ40" s="39">
        <v>21813.9</v>
      </c>
      <c r="AR40" s="39"/>
      <c r="AS40" s="41">
        <v>0.18</v>
      </c>
      <c r="AT40" s="39">
        <f t="shared" si="0"/>
        <v>0</v>
      </c>
      <c r="AU40" s="39">
        <f t="shared" si="1"/>
        <v>0</v>
      </c>
      <c r="AV40" s="39">
        <f t="shared" si="2"/>
        <v>0</v>
      </c>
      <c r="AW40" s="40"/>
    </row>
    <row r="41" spans="1:49" s="1" customFormat="1" ht="102">
      <c r="A41" s="37">
        <v>32</v>
      </c>
      <c r="B41" s="38">
        <v>4963079</v>
      </c>
      <c r="C41" s="38" t="s">
        <v>46</v>
      </c>
      <c r="D41" s="38" t="s">
        <v>29</v>
      </c>
      <c r="E41" s="38" t="s">
        <v>33</v>
      </c>
      <c r="F41" s="49" t="s">
        <v>57</v>
      </c>
      <c r="G41" s="49" t="s">
        <v>36</v>
      </c>
      <c r="H41" s="38"/>
      <c r="I41" s="38" t="s">
        <v>4</v>
      </c>
      <c r="J41" s="38" t="s">
        <v>32</v>
      </c>
      <c r="K41" s="44" t="s">
        <v>129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>
        <v>4</v>
      </c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>
        <v>4</v>
      </c>
      <c r="AO41" s="39" t="s">
        <v>127</v>
      </c>
      <c r="AP41" s="38" t="s">
        <v>144</v>
      </c>
      <c r="AQ41" s="39">
        <v>78025.59</v>
      </c>
      <c r="AR41" s="39"/>
      <c r="AS41" s="41">
        <v>0.18</v>
      </c>
      <c r="AT41" s="39">
        <f t="shared" si="0"/>
        <v>0</v>
      </c>
      <c r="AU41" s="39">
        <f t="shared" si="1"/>
        <v>0</v>
      </c>
      <c r="AV41" s="39">
        <f t="shared" si="2"/>
        <v>0</v>
      </c>
      <c r="AW41" s="40"/>
    </row>
    <row r="42" spans="1:49" s="1" customFormat="1" ht="102">
      <c r="A42" s="37">
        <v>33</v>
      </c>
      <c r="B42" s="38">
        <v>4963080</v>
      </c>
      <c r="C42" s="38" t="s">
        <v>46</v>
      </c>
      <c r="D42" s="38" t="s">
        <v>29</v>
      </c>
      <c r="E42" s="38" t="s">
        <v>33</v>
      </c>
      <c r="F42" s="49" t="s">
        <v>58</v>
      </c>
      <c r="G42" s="49" t="s">
        <v>36</v>
      </c>
      <c r="H42" s="38"/>
      <c r="I42" s="38" t="s">
        <v>4</v>
      </c>
      <c r="J42" s="38" t="s">
        <v>32</v>
      </c>
      <c r="K42" s="44" t="s">
        <v>129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>
        <v>4</v>
      </c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>
        <v>4</v>
      </c>
      <c r="AO42" s="39" t="s">
        <v>127</v>
      </c>
      <c r="AP42" s="38" t="s">
        <v>144</v>
      </c>
      <c r="AQ42" s="39">
        <v>45775.32</v>
      </c>
      <c r="AR42" s="39"/>
      <c r="AS42" s="41">
        <v>0.18</v>
      </c>
      <c r="AT42" s="39">
        <f t="shared" si="0"/>
        <v>0</v>
      </c>
      <c r="AU42" s="39">
        <f t="shared" si="1"/>
        <v>0</v>
      </c>
      <c r="AV42" s="39">
        <f t="shared" si="2"/>
        <v>0</v>
      </c>
      <c r="AW42" s="40"/>
    </row>
    <row r="43" spans="1:49" s="1" customFormat="1" ht="102">
      <c r="A43" s="37">
        <v>34</v>
      </c>
      <c r="B43" s="38">
        <v>4963081</v>
      </c>
      <c r="C43" s="38" t="s">
        <v>46</v>
      </c>
      <c r="D43" s="38" t="s">
        <v>29</v>
      </c>
      <c r="E43" s="38" t="s">
        <v>33</v>
      </c>
      <c r="F43" s="49" t="s">
        <v>59</v>
      </c>
      <c r="G43" s="49" t="s">
        <v>36</v>
      </c>
      <c r="H43" s="38"/>
      <c r="I43" s="38" t="s">
        <v>4</v>
      </c>
      <c r="J43" s="38" t="s">
        <v>32</v>
      </c>
      <c r="K43" s="44" t="s">
        <v>129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>
        <v>4</v>
      </c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>
        <v>4</v>
      </c>
      <c r="AO43" s="39" t="s">
        <v>127</v>
      </c>
      <c r="AP43" s="38" t="s">
        <v>144</v>
      </c>
      <c r="AQ43" s="39">
        <v>73328.46</v>
      </c>
      <c r="AR43" s="39"/>
      <c r="AS43" s="41">
        <v>0.18</v>
      </c>
      <c r="AT43" s="39">
        <f t="shared" si="0"/>
        <v>0</v>
      </c>
      <c r="AU43" s="39">
        <f t="shared" si="1"/>
        <v>0</v>
      </c>
      <c r="AV43" s="39">
        <f t="shared" si="2"/>
        <v>0</v>
      </c>
      <c r="AW43" s="40"/>
    </row>
    <row r="44" spans="1:49" s="1" customFormat="1" ht="102">
      <c r="A44" s="37">
        <v>35</v>
      </c>
      <c r="B44" s="38">
        <v>4963082</v>
      </c>
      <c r="C44" s="38" t="s">
        <v>46</v>
      </c>
      <c r="D44" s="38" t="s">
        <v>29</v>
      </c>
      <c r="E44" s="38" t="s">
        <v>33</v>
      </c>
      <c r="F44" s="49" t="s">
        <v>60</v>
      </c>
      <c r="G44" s="49" t="s">
        <v>36</v>
      </c>
      <c r="H44" s="38"/>
      <c r="I44" s="38" t="s">
        <v>4</v>
      </c>
      <c r="J44" s="38" t="s">
        <v>32</v>
      </c>
      <c r="K44" s="44" t="s">
        <v>129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>
        <v>4</v>
      </c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>
        <v>4</v>
      </c>
      <c r="AO44" s="39" t="s">
        <v>127</v>
      </c>
      <c r="AP44" s="38" t="s">
        <v>144</v>
      </c>
      <c r="AQ44" s="39">
        <v>100069.91</v>
      </c>
      <c r="AR44" s="39"/>
      <c r="AS44" s="41">
        <v>0.18</v>
      </c>
      <c r="AT44" s="39">
        <f t="shared" si="0"/>
        <v>0</v>
      </c>
      <c r="AU44" s="39">
        <f t="shared" si="1"/>
        <v>0</v>
      </c>
      <c r="AV44" s="39">
        <f t="shared" si="2"/>
        <v>0</v>
      </c>
      <c r="AW44" s="40"/>
    </row>
    <row r="45" spans="1:49" s="1" customFormat="1" ht="102">
      <c r="A45" s="37">
        <v>36</v>
      </c>
      <c r="B45" s="38">
        <v>4964156</v>
      </c>
      <c r="C45" s="38" t="s">
        <v>46</v>
      </c>
      <c r="D45" s="38" t="s">
        <v>29</v>
      </c>
      <c r="E45" s="38" t="s">
        <v>33</v>
      </c>
      <c r="F45" s="49" t="s">
        <v>47</v>
      </c>
      <c r="G45" s="49" t="s">
        <v>36</v>
      </c>
      <c r="H45" s="38"/>
      <c r="I45" s="38" t="s">
        <v>4</v>
      </c>
      <c r="J45" s="38" t="s">
        <v>32</v>
      </c>
      <c r="K45" s="44" t="s">
        <v>125</v>
      </c>
      <c r="L45" s="38"/>
      <c r="M45" s="38"/>
      <c r="N45" s="38"/>
      <c r="O45" s="38"/>
      <c r="P45" s="38"/>
      <c r="Q45" s="38"/>
      <c r="R45" s="38"/>
      <c r="S45" s="38"/>
      <c r="T45" s="38"/>
      <c r="U45" s="38">
        <v>12</v>
      </c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>
        <v>12</v>
      </c>
      <c r="AO45" s="39" t="s">
        <v>127</v>
      </c>
      <c r="AP45" s="38" t="s">
        <v>144</v>
      </c>
      <c r="AQ45" s="39">
        <v>55477.45</v>
      </c>
      <c r="AR45" s="39"/>
      <c r="AS45" s="41">
        <v>0.18</v>
      </c>
      <c r="AT45" s="39">
        <f t="shared" si="0"/>
        <v>0</v>
      </c>
      <c r="AU45" s="39">
        <f t="shared" si="1"/>
        <v>0</v>
      </c>
      <c r="AV45" s="39">
        <f t="shared" si="2"/>
        <v>0</v>
      </c>
      <c r="AW45" s="40"/>
    </row>
    <row r="46" spans="1:49" s="1" customFormat="1" ht="102">
      <c r="A46" s="37">
        <v>37</v>
      </c>
      <c r="B46" s="38">
        <v>4964157</v>
      </c>
      <c r="C46" s="38" t="s">
        <v>46</v>
      </c>
      <c r="D46" s="38" t="s">
        <v>29</v>
      </c>
      <c r="E46" s="38" t="s">
        <v>33</v>
      </c>
      <c r="F46" s="49" t="s">
        <v>49</v>
      </c>
      <c r="G46" s="49" t="s">
        <v>36</v>
      </c>
      <c r="H46" s="38"/>
      <c r="I46" s="38" t="s">
        <v>4</v>
      </c>
      <c r="J46" s="38" t="s">
        <v>32</v>
      </c>
      <c r="K46" s="44" t="s">
        <v>125</v>
      </c>
      <c r="L46" s="38"/>
      <c r="M46" s="38"/>
      <c r="N46" s="38"/>
      <c r="O46" s="38"/>
      <c r="P46" s="38"/>
      <c r="Q46" s="38"/>
      <c r="R46" s="38"/>
      <c r="S46" s="38"/>
      <c r="T46" s="38"/>
      <c r="U46" s="38">
        <v>5</v>
      </c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>
        <v>5</v>
      </c>
      <c r="AO46" s="39" t="s">
        <v>127</v>
      </c>
      <c r="AP46" s="38" t="s">
        <v>144</v>
      </c>
      <c r="AQ46" s="39">
        <v>71187.83</v>
      </c>
      <c r="AR46" s="39"/>
      <c r="AS46" s="41">
        <v>0.18</v>
      </c>
      <c r="AT46" s="39">
        <f t="shared" si="0"/>
        <v>0</v>
      </c>
      <c r="AU46" s="39">
        <f t="shared" si="1"/>
        <v>0</v>
      </c>
      <c r="AV46" s="39">
        <f t="shared" si="2"/>
        <v>0</v>
      </c>
      <c r="AW46" s="40"/>
    </row>
    <row r="47" spans="1:49" s="1" customFormat="1" ht="102">
      <c r="A47" s="37">
        <v>38</v>
      </c>
      <c r="B47" s="38">
        <v>4964158</v>
      </c>
      <c r="C47" s="38" t="s">
        <v>46</v>
      </c>
      <c r="D47" s="38" t="s">
        <v>29</v>
      </c>
      <c r="E47" s="38" t="s">
        <v>33</v>
      </c>
      <c r="F47" s="49" t="s">
        <v>50</v>
      </c>
      <c r="G47" s="49" t="s">
        <v>36</v>
      </c>
      <c r="H47" s="38"/>
      <c r="I47" s="38" t="s">
        <v>4</v>
      </c>
      <c r="J47" s="38" t="s">
        <v>32</v>
      </c>
      <c r="K47" s="44" t="s">
        <v>125</v>
      </c>
      <c r="L47" s="38"/>
      <c r="M47" s="38"/>
      <c r="N47" s="38"/>
      <c r="O47" s="38"/>
      <c r="P47" s="38"/>
      <c r="Q47" s="38"/>
      <c r="R47" s="38"/>
      <c r="S47" s="38"/>
      <c r="T47" s="38"/>
      <c r="U47" s="38">
        <v>5</v>
      </c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>
        <v>5</v>
      </c>
      <c r="AO47" s="39" t="s">
        <v>127</v>
      </c>
      <c r="AP47" s="38" t="s">
        <v>144</v>
      </c>
      <c r="AQ47" s="39">
        <v>97148.65</v>
      </c>
      <c r="AR47" s="39"/>
      <c r="AS47" s="41">
        <v>0.18</v>
      </c>
      <c r="AT47" s="39">
        <f t="shared" si="0"/>
        <v>0</v>
      </c>
      <c r="AU47" s="39">
        <f t="shared" si="1"/>
        <v>0</v>
      </c>
      <c r="AV47" s="39">
        <f t="shared" si="2"/>
        <v>0</v>
      </c>
      <c r="AW47" s="40"/>
    </row>
    <row r="48" spans="1:49" s="1" customFormat="1" ht="102">
      <c r="A48" s="37">
        <v>39</v>
      </c>
      <c r="B48" s="38">
        <v>4974278</v>
      </c>
      <c r="C48" s="38" t="s">
        <v>46</v>
      </c>
      <c r="D48" s="38" t="s">
        <v>29</v>
      </c>
      <c r="E48" s="38" t="s">
        <v>33</v>
      </c>
      <c r="F48" s="49" t="s">
        <v>61</v>
      </c>
      <c r="G48" s="49" t="s">
        <v>62</v>
      </c>
      <c r="H48" s="38"/>
      <c r="I48" s="38" t="s">
        <v>4</v>
      </c>
      <c r="J48" s="38" t="s">
        <v>32</v>
      </c>
      <c r="K48" s="44" t="s">
        <v>130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>
        <v>10</v>
      </c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>
        <v>10</v>
      </c>
      <c r="AO48" s="39" t="s">
        <v>127</v>
      </c>
      <c r="AP48" s="38" t="s">
        <v>144</v>
      </c>
      <c r="AQ48" s="39">
        <v>19862.6</v>
      </c>
      <c r="AR48" s="39"/>
      <c r="AS48" s="41">
        <v>0.18</v>
      </c>
      <c r="AT48" s="39">
        <f t="shared" si="0"/>
        <v>0</v>
      </c>
      <c r="AU48" s="39">
        <f t="shared" si="1"/>
        <v>0</v>
      </c>
      <c r="AV48" s="39">
        <f t="shared" si="2"/>
        <v>0</v>
      </c>
      <c r="AW48" s="40"/>
    </row>
    <row r="49" spans="1:49" s="1" customFormat="1" ht="127.5">
      <c r="A49" s="37">
        <v>40</v>
      </c>
      <c r="B49" s="38">
        <v>5114029</v>
      </c>
      <c r="C49" s="38" t="s">
        <v>86</v>
      </c>
      <c r="D49" s="38" t="s">
        <v>29</v>
      </c>
      <c r="E49" s="38" t="s">
        <v>33</v>
      </c>
      <c r="F49" s="49" t="s">
        <v>87</v>
      </c>
      <c r="G49" s="49" t="s">
        <v>88</v>
      </c>
      <c r="H49" s="38"/>
      <c r="I49" s="38" t="s">
        <v>4</v>
      </c>
      <c r="J49" s="38" t="s">
        <v>32</v>
      </c>
      <c r="K49" s="44" t="s">
        <v>137</v>
      </c>
      <c r="L49" s="38"/>
      <c r="M49" s="38"/>
      <c r="N49" s="38"/>
      <c r="O49" s="38"/>
      <c r="P49" s="38"/>
      <c r="Q49" s="38"/>
      <c r="R49" s="38"/>
      <c r="S49" s="38"/>
      <c r="T49" s="38">
        <v>6</v>
      </c>
      <c r="U49" s="38"/>
      <c r="V49" s="38">
        <v>3</v>
      </c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>
        <v>9</v>
      </c>
      <c r="AO49" s="39" t="s">
        <v>124</v>
      </c>
      <c r="AP49" s="38" t="s">
        <v>2</v>
      </c>
      <c r="AQ49" s="39">
        <v>24574.38</v>
      </c>
      <c r="AR49" s="39"/>
      <c r="AS49" s="41">
        <v>0.18</v>
      </c>
      <c r="AT49" s="39">
        <f t="shared" si="0"/>
        <v>0</v>
      </c>
      <c r="AU49" s="39">
        <f t="shared" si="1"/>
        <v>0</v>
      </c>
      <c r="AV49" s="39">
        <f t="shared" si="2"/>
        <v>0</v>
      </c>
      <c r="AW49" s="40"/>
    </row>
    <row r="50" spans="1:49" s="1" customFormat="1" ht="127.5">
      <c r="A50" s="37">
        <v>41</v>
      </c>
      <c r="B50" s="38">
        <v>5114032</v>
      </c>
      <c r="C50" s="38" t="s">
        <v>86</v>
      </c>
      <c r="D50" s="38" t="s">
        <v>29</v>
      </c>
      <c r="E50" s="38" t="s">
        <v>33</v>
      </c>
      <c r="F50" s="49" t="s">
        <v>89</v>
      </c>
      <c r="G50" s="49" t="s">
        <v>90</v>
      </c>
      <c r="H50" s="38"/>
      <c r="I50" s="38" t="s">
        <v>4</v>
      </c>
      <c r="J50" s="38" t="s">
        <v>32</v>
      </c>
      <c r="K50" s="44" t="s">
        <v>122</v>
      </c>
      <c r="L50" s="38"/>
      <c r="M50" s="38"/>
      <c r="N50" s="38"/>
      <c r="O50" s="38"/>
      <c r="P50" s="38"/>
      <c r="Q50" s="38"/>
      <c r="R50" s="38"/>
      <c r="S50" s="38"/>
      <c r="T50" s="38">
        <v>10</v>
      </c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>
        <v>10</v>
      </c>
      <c r="AO50" s="39" t="s">
        <v>124</v>
      </c>
      <c r="AP50" s="38" t="s">
        <v>3</v>
      </c>
      <c r="AQ50" s="39">
        <v>19085.81</v>
      </c>
      <c r="AR50" s="39"/>
      <c r="AS50" s="41">
        <v>0.18</v>
      </c>
      <c r="AT50" s="39">
        <f t="shared" si="0"/>
        <v>0</v>
      </c>
      <c r="AU50" s="39">
        <f t="shared" si="1"/>
        <v>0</v>
      </c>
      <c r="AV50" s="39">
        <f t="shared" si="2"/>
        <v>0</v>
      </c>
      <c r="AW50" s="40"/>
    </row>
    <row r="51" spans="1:49" s="1" customFormat="1" ht="102">
      <c r="A51" s="37">
        <v>42</v>
      </c>
      <c r="B51" s="38">
        <v>5093894</v>
      </c>
      <c r="C51" s="38" t="s">
        <v>84</v>
      </c>
      <c r="D51" s="38" t="s">
        <v>29</v>
      </c>
      <c r="E51" s="38" t="s">
        <v>33</v>
      </c>
      <c r="F51" s="49" t="s">
        <v>85</v>
      </c>
      <c r="G51" s="49" t="s">
        <v>36</v>
      </c>
      <c r="H51" s="38"/>
      <c r="I51" s="38" t="s">
        <v>4</v>
      </c>
      <c r="J51" s="38" t="s">
        <v>32</v>
      </c>
      <c r="K51" s="44" t="s">
        <v>135</v>
      </c>
      <c r="L51" s="38"/>
      <c r="M51" s="38"/>
      <c r="N51" s="38"/>
      <c r="O51" s="38"/>
      <c r="P51" s="38"/>
      <c r="Q51" s="38"/>
      <c r="R51" s="38"/>
      <c r="S51" s="38"/>
      <c r="T51" s="38"/>
      <c r="U51" s="38">
        <v>48</v>
      </c>
      <c r="V51" s="38"/>
      <c r="W51" s="38"/>
      <c r="X51" s="38">
        <v>12</v>
      </c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>
        <v>60</v>
      </c>
      <c r="AO51" s="39" t="s">
        <v>136</v>
      </c>
      <c r="AP51" s="38" t="s">
        <v>1</v>
      </c>
      <c r="AQ51" s="39">
        <v>97394.45</v>
      </c>
      <c r="AR51" s="39"/>
      <c r="AS51" s="41">
        <v>0.18</v>
      </c>
      <c r="AT51" s="39">
        <f t="shared" si="0"/>
        <v>0</v>
      </c>
      <c r="AU51" s="39">
        <f t="shared" si="1"/>
        <v>0</v>
      </c>
      <c r="AV51" s="39">
        <f t="shared" si="2"/>
        <v>0</v>
      </c>
      <c r="AW51" s="40"/>
    </row>
    <row r="52" spans="1:49" s="1" customFormat="1" ht="102">
      <c r="A52" s="37">
        <v>43</v>
      </c>
      <c r="B52" s="38">
        <v>5093895</v>
      </c>
      <c r="C52" s="38" t="s">
        <v>84</v>
      </c>
      <c r="D52" s="38" t="s">
        <v>29</v>
      </c>
      <c r="E52" s="38" t="s">
        <v>33</v>
      </c>
      <c r="F52" s="49" t="s">
        <v>85</v>
      </c>
      <c r="G52" s="49" t="s">
        <v>36</v>
      </c>
      <c r="H52" s="38"/>
      <c r="I52" s="38" t="s">
        <v>4</v>
      </c>
      <c r="J52" s="38" t="s">
        <v>32</v>
      </c>
      <c r="K52" s="44" t="s">
        <v>125</v>
      </c>
      <c r="L52" s="38"/>
      <c r="M52" s="38"/>
      <c r="N52" s="38"/>
      <c r="O52" s="38"/>
      <c r="P52" s="38"/>
      <c r="Q52" s="38"/>
      <c r="R52" s="38"/>
      <c r="S52" s="38"/>
      <c r="T52" s="38"/>
      <c r="U52" s="38">
        <v>24</v>
      </c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>
        <v>24</v>
      </c>
      <c r="AO52" s="39" t="s">
        <v>136</v>
      </c>
      <c r="AP52" s="38" t="s">
        <v>1</v>
      </c>
      <c r="AQ52" s="39">
        <v>97148.65</v>
      </c>
      <c r="AR52" s="39"/>
      <c r="AS52" s="41">
        <v>0.18</v>
      </c>
      <c r="AT52" s="39">
        <f t="shared" si="0"/>
        <v>0</v>
      </c>
      <c r="AU52" s="39">
        <f t="shared" si="1"/>
        <v>0</v>
      </c>
      <c r="AV52" s="39">
        <f t="shared" si="2"/>
        <v>0</v>
      </c>
      <c r="AW52" s="40"/>
    </row>
    <row r="53" spans="1:49" s="1" customFormat="1" ht="140.25">
      <c r="A53" s="37">
        <v>44</v>
      </c>
      <c r="B53" s="38">
        <v>4898950</v>
      </c>
      <c r="C53" s="38" t="s">
        <v>34</v>
      </c>
      <c r="D53" s="38" t="s">
        <v>29</v>
      </c>
      <c r="E53" s="38" t="s">
        <v>33</v>
      </c>
      <c r="F53" s="49" t="s">
        <v>35</v>
      </c>
      <c r="G53" s="49" t="s">
        <v>36</v>
      </c>
      <c r="H53" s="38"/>
      <c r="I53" s="38" t="s">
        <v>4</v>
      </c>
      <c r="J53" s="38" t="s">
        <v>32</v>
      </c>
      <c r="K53" s="44" t="s">
        <v>122</v>
      </c>
      <c r="L53" s="38"/>
      <c r="M53" s="38"/>
      <c r="N53" s="38"/>
      <c r="O53" s="38"/>
      <c r="P53" s="38"/>
      <c r="Q53" s="38"/>
      <c r="R53" s="38"/>
      <c r="S53" s="38"/>
      <c r="T53" s="38">
        <v>4</v>
      </c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>
        <v>4</v>
      </c>
      <c r="AO53" s="39" t="s">
        <v>121</v>
      </c>
      <c r="AP53" s="38" t="s">
        <v>139</v>
      </c>
      <c r="AQ53" s="39">
        <v>59814.41</v>
      </c>
      <c r="AR53" s="39"/>
      <c r="AS53" s="41">
        <v>0.18</v>
      </c>
      <c r="AT53" s="39">
        <f t="shared" si="0"/>
        <v>0</v>
      </c>
      <c r="AU53" s="39">
        <f t="shared" si="1"/>
        <v>0</v>
      </c>
      <c r="AV53" s="39">
        <f t="shared" si="2"/>
        <v>0</v>
      </c>
      <c r="AW53" s="40"/>
    </row>
    <row r="54" spans="1:49" s="1" customFormat="1" ht="102">
      <c r="A54" s="37">
        <v>45</v>
      </c>
      <c r="B54" s="38">
        <v>5066332</v>
      </c>
      <c r="C54" s="38" t="s">
        <v>80</v>
      </c>
      <c r="D54" s="38" t="s">
        <v>29</v>
      </c>
      <c r="E54" s="38" t="s">
        <v>33</v>
      </c>
      <c r="F54" s="49" t="s">
        <v>81</v>
      </c>
      <c r="G54" s="49" t="s">
        <v>82</v>
      </c>
      <c r="H54" s="38"/>
      <c r="I54" s="38" t="s">
        <v>4</v>
      </c>
      <c r="J54" s="38" t="s">
        <v>32</v>
      </c>
      <c r="K54" s="44" t="s">
        <v>126</v>
      </c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>
        <v>5</v>
      </c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>
        <v>5</v>
      </c>
      <c r="AO54" s="39" t="s">
        <v>134</v>
      </c>
      <c r="AP54" s="38" t="s">
        <v>0</v>
      </c>
      <c r="AQ54" s="39">
        <v>19694.65</v>
      </c>
      <c r="AR54" s="39"/>
      <c r="AS54" s="41">
        <v>0.18</v>
      </c>
      <c r="AT54" s="39">
        <f t="shared" si="0"/>
        <v>0</v>
      </c>
      <c r="AU54" s="39">
        <f t="shared" si="1"/>
        <v>0</v>
      </c>
      <c r="AV54" s="39">
        <f t="shared" si="2"/>
        <v>0</v>
      </c>
      <c r="AW54" s="40"/>
    </row>
    <row r="55" spans="1:49" s="1" customFormat="1" ht="102">
      <c r="A55" s="37">
        <v>46</v>
      </c>
      <c r="B55" s="38">
        <v>5066477</v>
      </c>
      <c r="C55" s="38" t="s">
        <v>80</v>
      </c>
      <c r="D55" s="38" t="s">
        <v>29</v>
      </c>
      <c r="E55" s="38" t="s">
        <v>33</v>
      </c>
      <c r="F55" s="49" t="s">
        <v>83</v>
      </c>
      <c r="G55" s="49" t="s">
        <v>36</v>
      </c>
      <c r="H55" s="38"/>
      <c r="I55" s="38" t="s">
        <v>4</v>
      </c>
      <c r="J55" s="38" t="s">
        <v>32</v>
      </c>
      <c r="K55" s="44" t="s">
        <v>126</v>
      </c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>
        <v>10</v>
      </c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>
        <v>10</v>
      </c>
      <c r="AO55" s="39" t="s">
        <v>134</v>
      </c>
      <c r="AP55" s="38" t="s">
        <v>0</v>
      </c>
      <c r="AQ55" s="39">
        <v>97555.17</v>
      </c>
      <c r="AR55" s="39"/>
      <c r="AS55" s="41">
        <v>0.18</v>
      </c>
      <c r="AT55" s="39">
        <f t="shared" si="0"/>
        <v>0</v>
      </c>
      <c r="AU55" s="39">
        <f t="shared" si="1"/>
        <v>0</v>
      </c>
      <c r="AV55" s="39">
        <f t="shared" si="2"/>
        <v>0</v>
      </c>
      <c r="AW55" s="40"/>
    </row>
    <row r="56" spans="1:49" s="10" customFormat="1" ht="12.75">
      <c r="A56" s="14"/>
      <c r="B56" s="15"/>
      <c r="C56" s="16"/>
      <c r="D56" s="15"/>
      <c r="E56" s="15"/>
      <c r="F56" s="17"/>
      <c r="G56" s="16"/>
      <c r="H56" s="16"/>
      <c r="I56" s="16"/>
      <c r="J56" s="16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9"/>
      <c r="AP56" s="17"/>
      <c r="AQ56" s="28"/>
      <c r="AR56" s="29"/>
      <c r="AS56" s="29"/>
      <c r="AT56" s="42">
        <f>SUM(AT10:AT55)</f>
        <v>0</v>
      </c>
      <c r="AU56" s="42">
        <f>SUM(AU10:AU55)</f>
        <v>0</v>
      </c>
      <c r="AV56" s="42">
        <f>SUM(AV10:AV55)</f>
        <v>0</v>
      </c>
      <c r="AW56" s="18"/>
    </row>
    <row r="57" spans="4:7" ht="15">
      <c r="D57" s="45"/>
      <c r="E57" s="46"/>
      <c r="F57" s="47"/>
      <c r="G57" s="48"/>
    </row>
    <row r="58" spans="4:7" ht="15">
      <c r="D58" s="45"/>
      <c r="E58" s="46"/>
      <c r="F58" s="47"/>
      <c r="G58" s="48"/>
    </row>
  </sheetData>
  <sheetProtection/>
  <conditionalFormatting sqref="K10:AM55">
    <cfRule type="cellIs" priority="1" dxfId="1" operator="equal" stopIfTrue="1">
      <formula>0</formula>
    </cfRule>
  </conditionalFormatting>
  <conditionalFormatting sqref="A10:A55">
    <cfRule type="cellIs" priority="2" dxfId="2" operator="notEqual" stopIfTrue="1">
      <formula>1</formula>
    </cfRule>
  </conditionalFormatting>
  <printOptions/>
  <pageMargins left="0.1968503937007874" right="0.1968503937007874" top="0.1968503937007874" bottom="0.3937007874015748" header="0.5118110236220472" footer="0.1968503937007874"/>
  <pageSetup fitToHeight="0" fitToWidth="1" horizontalDpi="600" verticalDpi="600" orientation="landscape" paperSize="9" scale="27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v.sivec</cp:lastModifiedBy>
  <cp:lastPrinted>2012-03-14T07:18:06Z</cp:lastPrinted>
  <dcterms:created xsi:type="dcterms:W3CDTF">2005-06-03T09:57:20Z</dcterms:created>
  <dcterms:modified xsi:type="dcterms:W3CDTF">2012-11-20T08:17:36Z</dcterms:modified>
  <cp:category/>
  <cp:version/>
  <cp:contentType/>
  <cp:contentStatus/>
</cp:coreProperties>
</file>