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347" activeTab="0"/>
  </bookViews>
  <sheets>
    <sheet name="Форма 2" sheetId="1" r:id="rId1"/>
  </sheets>
  <definedNames>
    <definedName name="_xlnm._FilterDatabase" localSheetId="0" hidden="1">'Форма 2'!$A$9:$AW$149</definedName>
    <definedName name="CupManagerName">#REF!</definedName>
    <definedName name="CupManagerTitle">#REF!</definedName>
    <definedName name="DepartManagerName">#REF!</definedName>
    <definedName name="DepartManagerTitle">#REF!</definedName>
    <definedName name="iii707">#REF!</definedName>
    <definedName name="iii708">#REF!</definedName>
    <definedName name="iii709">#REF!</definedName>
    <definedName name="iii710">#REF!</definedName>
    <definedName name="iii711">#REF!</definedName>
    <definedName name="iii712">#REF!</definedName>
    <definedName name="iii801">#REF!</definedName>
    <definedName name="iii802">#REF!</definedName>
    <definedName name="iii803">#REF!</definedName>
    <definedName name="iii804">#REF!</definedName>
    <definedName name="iii805">#REF!</definedName>
    <definedName name="iii806">#REF!</definedName>
    <definedName name="iii807">#REF!</definedName>
    <definedName name="iii808">#REF!</definedName>
    <definedName name="iii809">#REF!</definedName>
    <definedName name="iii810">#REF!</definedName>
    <definedName name="iii811">#REF!</definedName>
    <definedName name="iii812">#REF!</definedName>
    <definedName name="iii901">#REF!</definedName>
    <definedName name="iii902">#REF!</definedName>
    <definedName name="iii903">#REF!</definedName>
    <definedName name="iii904">#REF!</definedName>
    <definedName name="LotABC">#REF!</definedName>
    <definedName name="LotName">#REF!</definedName>
    <definedName name="LotName6">#REF!</definedName>
    <definedName name="LotName7">'Форма 2'!#REF!</definedName>
    <definedName name="LotName8">'Форма 2'!#REF!</definedName>
    <definedName name="LotName9">'Форма 2'!$A$5</definedName>
    <definedName name="LotNumber">#REF!</definedName>
    <definedName name="pp607">'Форма 2'!$L$9</definedName>
    <definedName name="pp608">'Форма 2'!$M$9</definedName>
    <definedName name="pp609">'Форма 2'!$N$9</definedName>
    <definedName name="pp610">'Форма 2'!$O$9</definedName>
    <definedName name="pp611">'Форма 2'!$P$9</definedName>
    <definedName name="pp612">'Форма 2'!$Q$9</definedName>
    <definedName name="pp701">'Форма 2'!$R$9</definedName>
    <definedName name="pp702">'Форма 2'!$S$9</definedName>
    <definedName name="pp703">'Форма 2'!$T$9</definedName>
    <definedName name="pp704">'Форма 2'!$U$9</definedName>
    <definedName name="pp705">'Форма 2'!$V$9</definedName>
    <definedName name="pp706">'Форма 2'!$W$9</definedName>
    <definedName name="pp707">'Форма 2'!$X$9</definedName>
    <definedName name="pp708">'Форма 2'!$Y$9</definedName>
    <definedName name="pp709">'Форма 2'!$Z$9</definedName>
    <definedName name="pp710">'Форма 2'!$AA$9</definedName>
    <definedName name="pp711">'Форма 2'!$AB$9</definedName>
    <definedName name="pp712">'Форма 2'!$AC$9</definedName>
    <definedName name="pp801">'Форма 2'!$AD$9</definedName>
    <definedName name="pp802">'Форма 2'!$AE$9</definedName>
    <definedName name="pp803">'Форма 2'!$AF$9</definedName>
    <definedName name="pp804">'Форма 2'!$AG$9</definedName>
    <definedName name="pp805">'Форма 2'!$AH$9</definedName>
    <definedName name="pp806">'Форма 2'!$AI$9</definedName>
    <definedName name="pp807">'Форма 2'!$AJ$9</definedName>
    <definedName name="pp808">'Форма 2'!$AK$9</definedName>
    <definedName name="pp809">'Форма 2'!$AL$9</definedName>
    <definedName name="pp810">'Форма 2'!$AM$9</definedName>
    <definedName name="ppp707">#REF!</definedName>
    <definedName name="ppp708">#REF!</definedName>
    <definedName name="ppp709">#REF!</definedName>
    <definedName name="ppp710">#REF!</definedName>
    <definedName name="ppp711">#REF!</definedName>
    <definedName name="ppp712">#REF!</definedName>
    <definedName name="ppp801">#REF!</definedName>
    <definedName name="ppp802">#REF!</definedName>
    <definedName name="ppp803">#REF!</definedName>
    <definedName name="ppp804">#REF!</definedName>
    <definedName name="ppp805">#REF!</definedName>
    <definedName name="ppp806">#REF!</definedName>
    <definedName name="ppp807">#REF!</definedName>
    <definedName name="ppp808">#REF!</definedName>
    <definedName name="ppp809">#REF!</definedName>
    <definedName name="ppp810">#REF!</definedName>
    <definedName name="ppp811">#REF!</definedName>
    <definedName name="ppp812">#REF!</definedName>
    <definedName name="ppp901">#REF!</definedName>
    <definedName name="ppp902">#REF!</definedName>
    <definedName name="ppp903">#REF!</definedName>
    <definedName name="ppp904">#REF!</definedName>
    <definedName name="XEmpName">#REF!</definedName>
    <definedName name="XEmpPhone">#REF!</definedName>
    <definedName name="_xlnm.Print_Titles" localSheetId="0">'Форма 2'!$9:$9</definedName>
    <definedName name="_xlnm.Print_Area" localSheetId="0">'Форма 2'!$A:$AW</definedName>
  </definedNames>
  <calcPr fullCalcOnLoad="1"/>
</workbook>
</file>

<file path=xl/sharedStrings.xml><?xml version="1.0" encoding="utf-8"?>
<sst xmlns="http://schemas.openxmlformats.org/spreadsheetml/2006/main" count="1432" uniqueCount="493">
  <si>
    <t xml:space="preserve">Грузополучатель: Иркутское районное нефтепроводное управление филиал ООО "Востокнефтепровод", 665832, РФ, Иркутская обл., г.Ангарск, 7 м-н, д.2, а/я 1604, ОКПО 776 446 01, ИНН 3801079671; КПП 380102001. Вагонные поставки, контейнерные поставки(20т): ст.Кимельтей ВСЖД, код станции922900, код получателя 7261. Контейнерные поставки (3-5т): ст.Кимельтей ВСЖД, код станции 922900, код получателя 7261. Багажные поставки: ст.Кимельтей, код станции 922900, код получателя 7261. Поставки автомобильным транспортом: Иркутская обл.,Зиминский Р-Н, участок Феофановский , ул.Нефтянников,д.11. Кимельтейская НПС. Почтовые реквизиты: 665344,Россия, Иркутская обл.,Зиминский Р-Н , ул.Нефтянников,д.11. Кимельтейская НПС. </t>
  </si>
  <si>
    <t>Почтовый адрес: ул. Школьная, д. 3, п. Субханкулово, г. Туймазы, Республика Башкортостан, Россия, 452774 Грузополучатель: ОАО «Уралсибнефтепровод» Туймазинское нефтепроводное управление, ИНН 0278039018, ОКПО 00139608, КПП 026902001 ж/д платформа: станция Орск Южно-Уральской ж/д, код станции: 810006, код получателя: 9040 Поставка автотранспортом: 462407, Россия, Оренбургская область, г. Орск, ул. Гончарова, 1, терр. ОАО «ОНОС» Контактные лица: начальник ЛЭПСУ Орск Галимуллин Радик Нафисович 8-919-152-68-81 (сот), (3537) 34-23-72; начальник ОКиМТС Туймазинского НУ – Якупов Фларид Фагимович (34782) 43-2-69 (факс) сот. 8-917-409-74-15</t>
  </si>
  <si>
    <t>Грузополучатель: Филиал ОАО «Приволжскнефтепровод» Бугурусланское районное нефтепроводное управление. Контактное лицо:начальник службы комплектации Газизуллин Рафаиль Минизавитович (35352) 6-53-40 Адрес: 461634, Россия, Оренбургская обл., г.Бугуруслан, ул.Белинского 54 Код ОКПО 00139117 ИНН 6317024749 КПП 560202001 Код предприятия 3384 Отгрузочные реквизиты: Вагоны - Ст. Кротовка Куйбышевской ж.д. Код станции 658401; 5 тн. контейнеры (свыше 5тн - по согласованию) - Ст. Бугуруслан Кубышевской ж.д. Код станции 659404; грузобагаж - Ст.Бугуруслан Кубышевской ж.д</t>
  </si>
  <si>
    <t>Грузополучатель: Филиал ОАО "Приволжскнефтепровод" Самарское районное нефтепроводное управление 443020, Россия, г. Самара, ул. Ленинская, 100А, Контактное лицо: начальник службы комплектации - Кузнецов Александр Сергеевич (846) 999-41-16, 999-41-39 Код ОКПО 00139117, ИНН 6317024749, КПП 631702003, Код предприятия 4112. Отгрузочные реквизиты: "Вагоны - станция "Кряж" Куйбышевской ж.д. Код станции 639608; Контейнеры (3 - 10 тн): ст.Безымянка Куйбышевской ж/д, код 657803; Грузобагаж - станция "Самара" Куйбышевской ж.д. Автотранспорт: 446200 Самарская обл., г. Новокуйбышевск, ул.Шоссейная, 10-а</t>
  </si>
  <si>
    <t>Грузополучатель: КРУ ОАО МН "Дружба". Адрес местонахождения: 443020 г. Самара, ул. Ленинградская, 83. ИНН 3235002178, КПП 631702001, ОКПО 10453441 Вагонная отгрузка: КРУ ОАО МН "Дружба" , 443020, г. Самара, ул. Ленинградская, 83. Ст. Селикса КБШ ж/д. Код станции 633705. Код грузополучателя 8171. Автотранспортом: КРУ ОАО МН "Дружба" , 442764 ,Пензенская область, Бессоновский район, почт.отделение Кижеватово, поселок Полевой, ЛПДС "Пенза". Контактное лицо - Бугрова Марина Викторовна тел. (846) 99-98-615, Начальник ЛПДС "Пенза"Апасов Игорь Анатольевич, тел. 8-927-361-07-66</t>
  </si>
  <si>
    <t>Вагонные, контейнерные поставки, багаж: Грузополучатель: Филиал ОБПТО и КО ОАО «Транссибнефть». ОКПО 00139152; ИНН/КПП 5502020634/554250001. 1. Вагонные поставки (МТР), контейнерные поставки –Ст.Омск-Восточный ЗСЖД, код 831203. 2. Багажные поставки - ст. Омск- Пассажирский ЗСЖД, код 830709. Почтовые реквизиты: 644009, Россия, г. Омск, ул. 10 лет Октября, 180/1, Контактное лицо: Гиль В.В., тел. (8-3812)536821, Логиновских В.В. тел. (8-3812) 693871. Автомобильный транспорт: Грузополучатель: Филиал ОРНУ ОАО «Транссибнефть», ОКПО 00139152; ИНН/КПП 5502020634/ 554250001. 1. Поставки автомобильным транспортом - 644040, Россия, г. Омск, переулок Нефтяной, 18, Филиал ОРНУ ОАО «Транссибнефть», контактное лицо: Заикин В.С. , тел. 89139631216. Для оформления счетов-фактур покупатель: ОАО «Транссибнефть», адрес: 644033, Россия, г. Омск, ул. Красный путь, 111, корп. 1. ИНН 5502020634, КПП 554250001.</t>
  </si>
  <si>
    <t>Грузополучатель: ОАО МН "Дружба" Куйбышевское районное управление. Адрес местонахождения: 443020 г. Самара, ул. Ленинградская, 83. ИНН 3235002178, КПП 631702001, ОКПО 10453441 Вагонная отгрузка: ОАО МН "Дружба" КРУ, 443020, г. Самара, ул. Ленинградская, 83. Ст. Кряж КБШ ж/д. Код станции 639608. Код грузополучателя 8171 / Контейнерная:ст.Безымянка КБШ ж/д код станции 657803 грузополучатель Куйбышевское районное управление ОАО МН "Дружба" код г/п 8171 Автотранспортом: ОАО МН "Дружба" КРУ, Самарская обл., Волжский р-н, пос. Лопатино, центральный склад. Контактное лицо - Бугрова Марина Викторовна тел. (846) 99-98-615, Начальник отдела снабжения Белокопытов Д.С., тел. 8 (919) 8000-357.</t>
  </si>
  <si>
    <t>Иркутское районное нефтепроводное управление филиал ООО "Востокнефтепровод" ОКПО776 446 01,ИНН 3801079671; КПП 380102001  Вагонные поставки(мтр),контейнерные поставки(20т):ст.Нижнеудинск ВСЖД ,код станции 921202, код грузополучателя 7261.  Контейнерные поставки (3-5т)-ст.Нижнеудинск ВСЖД ,код станции 921202, код грузополучателя 7261. Багажные поставки-ст.Нижнеудинск ВСЖД, код станции 921202,код грузополучателя 7261. Поставки автомобильным транспортом: Иркутская обл.,Нижнеудинский р-н,ст.Замзор,ул.Солнечная дом1, Замзорская НПС. Контактные  лица:Пегов Вадим Александрович  тел.8-950-122-7728, Бучинский Дмитрий Анатольевич тел. 8-902-514-7843 Грузополучатель: Иркутское районное нефтепроводное управление филиал ООО "Востокнефтепровод", 665832,РФ,Иркутская обл.г.Ангарск,7м-н,д.2,а/я1604</t>
  </si>
  <si>
    <t xml:space="preserve"> Грузополучатель: Филиал "Ленское районное нефтепроводное управление" ООО "Востокнефтепровод" код 0680, ОКПО 97554633. Вагонные поставки: ж.д. ст. Гидростроитель ВСЖД, код станции 925100. Контейнерные поставки: ст. Братск ВСЖД, код станции 924605. Багажные поставки: ст. Падунские пороги ВСЖД, код станции 925006. Для заполнения первичных бухгалтерских документов: - ТОРГ-12 Грузополучатель - Ленское районное нефтепроводное управление филиал ООО "Востокнефтепровод", 678145, Россия, Республика Саха (Якутия), г. Ленск, ул. Ленина 31, р/сч. 40702810900060001109 в ОАО Банк "ВТБ" г. Москва, к/сч.30101810700000000187, БИК 044525187. - Счет-фактура Покупатель: ООО "Востокнефтепровод", 665734,  Иркутская область, г. Братск, ж.р. Энергетик, ул. Олимпийская,14. ИНН/КПП покупателя 3801079671/141431001. Контактное лицо: Командирова Ж.В. 8-914-005-47-61, Мандек М.Р. (3953)300-835</t>
  </si>
  <si>
    <t xml:space="preserve"> Грузополучатель: ООО "Вад-Лен" с подачей на п/путь ИП Лукьяновой П.Б. № 19 (для Нерюнгринского РНУ филиал ООО "Востокнефтепровод") код 6449, ОКПО 14443876. Отгрузочные реквизиты: для вагонов, платформ, контейнеров, багажные - ст. Беркакит ЖВЖД, код 911408. Поставки транспортными компаниями: Республика Саха (Якутия), Нерюнгринский район, п. Чульман БПО "Нерюнгри", контакты 8-914-240-65-95 Хужамкулов Рустам. Для заполнения учетных документов - Грузополучатель: - ООО "Востокнефтепровод" филиал Нерюнгринское РНУ, 678967, РФ, Республика Саха (Якутия), г. Нерюнгри, ул. Ленина, д. 29, ИНН/КПП 3801079671/143402001;  р/сч. 40702810900060001109 в ОАО Банк "ВТБ" г. Москва, к/сч.30101810700000000187, БИК 044525187. Плательщик: ООО "Востокнефтепровод", 665734, Иркутская область, г. Братск, ж.р. Энергетик, ул. Олимпийская, д. 14, р/сч.40702810900060001109 в ОАО Банк "ВТБ" г. Москва, к/сч.30101810700000000187, БИК 044525187.</t>
  </si>
  <si>
    <t xml:space="preserve"> Грузополучатель: Филиал "Ленское районное нефтепроводное управление" ООО "Востокнефтепровод" код 0680, ОКПО 97554633. Вагонные поставки: ж.д. ст. Гидростроитель ВСЖД, код станции 925100. Контейнерные поставки: ст. Братск ВСЖД, код станции 924605. Багажные поставки: ст. Падунские пороги ВСЖД, код станции 925006. Для заполнения первичных бухгалтерских документов: - ТОРГ-12 Грузополучатель - Ленское районное нефтепроводное управление филиал ООО "Востокнефтепровод", 678145, Россия, Республика Саха (Якутия), г. Ленск, ул. Ленина 31, р/сч. 40702810900060001109 в ОАО Банк "ВТБ" г. Москва, к/сч.30101810700000000187, БИК 044525187. - Счет-фактура Покупатель: ООО "Востокнефтепровод", 665734, Иркутская область, г. Братск, ж.р. Энергетик, ул. Олимпийская,14. ИНН/КПП покупателя 3801079671/141431001. Контактное лицо: Командирова Ж.В. 8-914-005-47-61, Мандек М.Р. (3953)300-835</t>
  </si>
  <si>
    <t xml:space="preserve"> Грузополучатель: ООО "Вад-Лен" с подачей на п/путь ИП Лукьяновой П.Б. № 19 (для Нерюнгринского РНУ филиал ООО "Востокнефтепровод") код 6449, ОКПО 14443876. Отгрузочные реквизиты: для вагонов, платформ, контейнеров, багажные - ст. Беркакит ЖВЖД, код 911408. Поставки транспортными компаниями: Республика Саха (Якутия), Нерюнгринский район, п. Чульман БПО "Нерюнгри", контакты 8-914-240-65-95 Хужамкулов Рустам. Для заполнения учетных документов - Грузополучатель: - ООО "Востокнефтепровод" филиал Нерюнгринское РНУ, 678967, РФ, Республика Саха (Якутия), г. Нерюнгри, ул. Ленина, д. 29, ИНН/КПП 3801079671/143402001; р/сч. 40702810900060001109 в ОАО Банк "ВТБ" г. Москва, к/сч.30101810700000000187, БИК 044525187. Плательщик: ООО "Востокнефтепровод", 665734, Иркутская область, г. Братск, ж.р. Энергетик, ул. Олимпийская, д. 14, р/сч.40702810900060001109 в ОАО Банк "ВТБ" г. Москва, к/сч.30101810700000000187, БИК 044525187.</t>
  </si>
  <si>
    <t>Грузополучатель: ООО "Дальнефтепровод", НПС № 34 РНУ «Дальнереченск» филиала ООО «Дальнефтепровод», 680512, Хабаровский край, Хабаровский район, 5 км. к юго-западу от с.Галкино, ИНН 2724132118,  КПП 272045001, ОКПО  62202458
Почтовый адрес:  680030, Россия, Хабаровский край, г.Хабаровск, ул.Ленина, 57, офис 324 
Вагонные поставки: наименование грузополучателя: ООО "Мельница", ОКПО 80049428, код предприятия 1486, ж/д станция Красная речка, дальневосточной ж.д., код станции 971108.
Контейнерные поставки 3-5 тн:  наименование грузополучателя: ООО "Мельница", ОКПО 80049428, код предприятия 1486, ж/д станция Красная речка, дальневосточной ж.д., код станции 971108.
Автотранспорт: ООО "Дальнефтепровод", НПС № 34 РНУ «Дальнереченск» филиала ООО «Дальнефтепровод», 680512, Хабаровский край, Хабаровский район, 5 км. к юго-западу от с.Галкино, ИНН 2724132118,  КПП 272045001, ОКПО  62202458
Для почтовых отправок: 680030, Россия, Хабаровский край, г.Хабаровск, ул.Ленина, 57, офис 324
Конт. тел. исп. ведущий инженер ОКо ООО «Дальнефтепровод» Гумеров Рустам Вакилович, 
тел. 89141545531</t>
  </si>
  <si>
    <t>Реквизиты для оформления перевозочных документов                                                                                                                                                                                                                                                                  
1.Вагонные поставки (МТР, колёсная и гусеничная техника), контейнерные поставки (3-5 т.) - Грузополучатель: ВРНУ филиал ООО "Балтнефтепровод", код 8819, ОКПО 04765231; станция Великие Луки, Октябрьской ж.д., код станции 066008; 2. Поставки автомобильным транспортом - Грузополучатель: ВРНУ, филиал ООО "Балтнефтепровод",182100, Псковская область, г. Великие Луки, ул. Дружбы, д. 31;  
Почтовые реквизиты: 182100, Псковская область, г. Великие Луки, ул. Дружбы, д. 31; Контактные лица: Чевжик И.Ю., Слепченко Е.М. тел.(81153) 4-40-72, тел.(911) 894-13-07, Чванов С.В. тел.(911) 894-12-98</t>
  </si>
  <si>
    <t>Филиал ОБПТОиКО ОАО «Транссибнефть», 644009, Россия, г. Омск, ул. 10 лет Октября, 180/1. Покупатель: ОАО «Транссибнефть». Адрес: 644033, Россия, г. Омск, ул. Красный путь, 111, корп.1 ИНН/КПП покупателя 5502020634/554250001. Грузополучатель: Филиал ОБПТОиКО ОАО «Транссибнефть», код 1944, ОКПО 00139152, ИНН 5502020634, КПП 554250001; Вагонные и контейнерные поставки: станция Омск-Восточный Западно-Сибирской ж.д., код станции 831203; Багаж: ст. Омск-Пассажирский, Западно-Сибирской ж/д, код станции: 830709; Автотранспорт: Филиал ОБПТОиКО ОАО «Транссибнефть», Россия, г. Омск, ул. 10 лет Октября, 180/1; Контактное лицо: Калиманов А.А., тел.(3812) 693-901, факс.693-800. Гиль В.В., тел. (3812) 53-68-21</t>
  </si>
  <si>
    <t>Г.2.0000.11121-ПМН/ГТП- 18.351-ПТ.ОЛ2</t>
  </si>
  <si>
    <t>Программа</t>
  </si>
  <si>
    <t>ГОСТ, ТУ, ОСТ, опросный лист и пр.</t>
  </si>
  <si>
    <t>Объект</t>
  </si>
  <si>
    <t>Реквизиты получателя</t>
  </si>
  <si>
    <t xml:space="preserve">Примечание </t>
  </si>
  <si>
    <t>Итого сумма без НДС с учётом транспортных расходов составляет - 0.00 рублей</t>
  </si>
  <si>
    <t>Наименование продукции</t>
  </si>
  <si>
    <t>Ед. изм.</t>
  </si>
  <si>
    <t>Кол-во всего</t>
  </si>
  <si>
    <t>ФОРМА 2</t>
  </si>
  <si>
    <t>№ п/п</t>
  </si>
  <si>
    <t>Способ доставки</t>
  </si>
  <si>
    <t>Ставка НДС, %</t>
  </si>
  <si>
    <t>Сумма НДС на условии франко-станции Покупателя, руб.</t>
  </si>
  <si>
    <t>Цена за ед. на условии франко-станции Покупателя, без НДС руб.</t>
  </si>
  <si>
    <t>Сумма с НДС на условии франко-станции Покупателя, руб.</t>
  </si>
  <si>
    <t xml:space="preserve">Сумма на условии франко-станции Покупателя, без НДС руб. </t>
  </si>
  <si>
    <t>Производитель</t>
  </si>
  <si>
    <t>Дата поставки</t>
  </si>
  <si>
    <t>Код позиции</t>
  </si>
  <si>
    <t>ОСТ</t>
  </si>
  <si>
    <t>Страна происхождения</t>
  </si>
  <si>
    <t>Начальная (максимальная) цена за ед. продукции, без учёта НДС с учётом транспортных расходов, руб.</t>
  </si>
  <si>
    <t>ПМН</t>
  </si>
  <si>
    <t>РЭН Сырье</t>
  </si>
  <si>
    <t>Насосная станция с электроприводом во взрывозащищённом исполнении, с ручным 3-х позиционным распределителем ВНЭР-1,6И63Т1, исполнение УХЛ1</t>
  </si>
  <si>
    <t>ТУ 38101479-86</t>
  </si>
  <si>
    <t>шт</t>
  </si>
  <si>
    <t xml:space="preserve">РЭН Сырье  </t>
  </si>
  <si>
    <t>ВВМН</t>
  </si>
  <si>
    <t>Электродвигатель асинхронный  взрывозащищенный  100S4 У2.5 1Exеd11BT4 IM2081, 380В, 1420 об/мин</t>
  </si>
  <si>
    <t>ТУ 3341-146-05806720-2001</t>
  </si>
  <si>
    <t>СНП</t>
  </si>
  <si>
    <t>Кольцо износа верхней камеры всасывания насоса 26QLCM/2 Wortington поз.223а</t>
  </si>
  <si>
    <t>223а</t>
  </si>
  <si>
    <t>Кольцо износа нижнего колеса 1-я ступень  Вортингтон П.224</t>
  </si>
  <si>
    <t>224</t>
  </si>
  <si>
    <t>ТОМЗЭЛ</t>
  </si>
  <si>
    <t>Электродвигатель 2 АИМР М 160М4 УХЛ1 IМ1081 1ExdIIBT4 IP67</t>
  </si>
  <si>
    <t>БЯИН.526126.003 ТУ</t>
  </si>
  <si>
    <t>Кольцо износа нижнего колеса 1-я ступень  Вортингтон П.224а</t>
  </si>
  <si>
    <t>224а</t>
  </si>
  <si>
    <t>Сегмент подбандажный 8ВЖ192.416</t>
  </si>
  <si>
    <t xml:space="preserve"> 8ВЖ192.416</t>
  </si>
  <si>
    <t>Кольцо износа нижней камеры всасывания насоса 26QLCM/2 Wortington поз.223</t>
  </si>
  <si>
    <t>223</t>
  </si>
  <si>
    <t>Подкладка подклиновая 8ВЖ.760.455-01</t>
  </si>
  <si>
    <t>8ВЖ.760.455-01</t>
  </si>
  <si>
    <t>Установка насосная с дизельным мотором двухпоточная Н-40.200</t>
  </si>
  <si>
    <t>Опросный лист №1-12-2011</t>
  </si>
  <si>
    <t>Сегмент подбандажный 8ВЖ192.417</t>
  </si>
  <si>
    <t xml:space="preserve"> 8ВЖ192.417</t>
  </si>
  <si>
    <t>Кольцо износа промежуточного корпуса насоса 26QLCM/2 Wortington поз.223в</t>
  </si>
  <si>
    <t>223в</t>
  </si>
  <si>
    <t>Электродвигатель взрывозащищенный  112М4 У3 N=5,5 кВт, 1500 об/мин, IM 1081</t>
  </si>
  <si>
    <t>ГОСТ 22782.0</t>
  </si>
  <si>
    <t>Пазовая коробка для ротора СТД-8000 8ВЖ 786.148</t>
  </si>
  <si>
    <t>8ВЖ 786.148</t>
  </si>
  <si>
    <t>Насос ЭЦВ-6-10-110</t>
  </si>
  <si>
    <t>ГОСТ 10428-89E</t>
  </si>
  <si>
    <t>Рабочее колесо 1-я ступень насоса 26QLCM/2 Wortington</t>
  </si>
  <si>
    <t>п.229</t>
  </si>
  <si>
    <t>ЦТД</t>
  </si>
  <si>
    <t xml:space="preserve">Кольцо OR9006000 V80 </t>
  </si>
  <si>
    <t>OR9006000 V80</t>
  </si>
  <si>
    <t>Электродвигатель 4ВР80А4  1,1кВт, 1500 об/мин IM 3081</t>
  </si>
  <si>
    <t>ГОСТ Р 51689-2000</t>
  </si>
  <si>
    <t>Электродвигатель взрывозащищенный 132М6  УЗ N 7.5 кВт/1000 об/мин на лапах</t>
  </si>
  <si>
    <t>ГОСТ 51689-2000</t>
  </si>
  <si>
    <t>Рабочее колесо 2-я ступень насоса 26QLCM/2 Wortington</t>
  </si>
  <si>
    <t>п.229а</t>
  </si>
  <si>
    <t>Кольцо износа верхнего колеса 2-я ступень  Вортингтон П.224в</t>
  </si>
  <si>
    <t>224в</t>
  </si>
  <si>
    <t>Клинья пазовые латунные</t>
  </si>
  <si>
    <t>8 ВЖ 783.428-01</t>
  </si>
  <si>
    <t>УСМН</t>
  </si>
  <si>
    <t>ТП</t>
  </si>
  <si>
    <t>Электродвигатель высоковольтный асинхронный   подпорного насосного агрегата, напряжение ~0,4 кВ, мощность 160 кВт, частота 990 об/мин исполнение по взрывозащите 1EхdIIаТ3, климатическое исполнение - УХЛ3,  категория размещения - 1, поставка электродвигателя с шеф- монтажом</t>
  </si>
  <si>
    <t>Опросный лист №1 2180.0125-00- ЭМ.ОЛ1</t>
  </si>
  <si>
    <t>шт.</t>
  </si>
  <si>
    <t>ТП 6.1.1.6 Электродвигатель МА-36-61/6  ПНА №9 НПС-2 НС КУ-2 НПС Чекмагуш. Арланское НУ. Техническое перевооружение.</t>
  </si>
  <si>
    <t>ВНП</t>
  </si>
  <si>
    <t>КР</t>
  </si>
  <si>
    <t>Г.0.0104.13017-ВСМН/ГТП- 00.559-ТМ.ОЛ2</t>
  </si>
  <si>
    <t xml:space="preserve">КР 6.2.1 Капитальный ремонт теплоцентрали "Sermet".  НПС Кимильтей. Иркутское РНУ. </t>
  </si>
  <si>
    <t>Агрегат электронасосный  центробежный консольный одноступенчатый  номинальная подача -Q=90 м3/ч, напор- Н=42 м, с электродвигателем   N=37 кВт, с частотой вращения 1450 об/мин
диаметр входного патрубка -150мм;
диаметр выходного патрубка - 125 мм;
 диаметр рабочего колеса (условный)-315/336 мм</t>
  </si>
  <si>
    <t>Г.1.0000.13044-УСМН/ГТП-00.511-ВК.ОЛ1</t>
  </si>
  <si>
    <t>компл</t>
  </si>
  <si>
    <t>ТП 4.1 СИКН № 428.  (СИКН, БИК, ТПУ, СОИ,  ХАЛ) ЛЭПСУ  "Орск". Туймазинское НУ. Строительство</t>
  </si>
  <si>
    <t>Насос шестеренный типа НМШ 2-40-1,6/16Б на раме со взрывозащищенным электродвигателем 1,5 кВт/1500 об/мин. Климатическое исполнение У3, материал проточной части-бронза, рабочая среда - тосол (антифриз).</t>
  </si>
  <si>
    <t xml:space="preserve">ТП 5.4 ССВД БКНС "Ерзовка" Бугурусланского РНУ. Техперевооружение </t>
  </si>
  <si>
    <t>Агрегат насосный  центробежный консольный, одноступенчатый с подачей 100 м3/ч, напором 80 м. вод. ст. для перекачивания воды. Допускаемый кавитационный запас 4,5 м. Электродвигатель мощностью 45 кВт., напряжение 380 В, частота вращения 2900 об/мин. Уплотнение вала сальниковое. Исполнение по взрывозащите -общепромышленное. Установка на общей фундаментной раме. В несейсмостойком исполнении С0. Климатическое исполнение У4. Поставка в комплекте с ответными фланцами, крепежными изделиями и прокладками.</t>
  </si>
  <si>
    <t>Г.2.0000.13034-ПМН/ГТП-46.351-ПТ.ОЛ</t>
  </si>
  <si>
    <t>компл.</t>
  </si>
  <si>
    <t>ТП 6.2.1 Замена котельной НПС "Любецкая" на ТЦ блочного типа Самарского РНУ. Техперевооружение</t>
  </si>
  <si>
    <t>Агрегат насосный  центробежный одноступенчатый консольный с электродвигателем  N=15 кВт, Q=45м³/ч, Н=40м, n=2900об/мин, U=380/660в</t>
  </si>
  <si>
    <t>Г.2.0000.12095-ПМН/ ГТП-17.351-ПТ.ОЛ3</t>
  </si>
  <si>
    <t xml:space="preserve">ТП 7.12 Комплексная система автоматического пожаротушения и водяного охлаждения НПС «Похвистнево» Бугурусланского РНУ. Строительство. </t>
  </si>
  <si>
    <t>МНЦС</t>
  </si>
  <si>
    <t>Насос подпиточный подача 1,0 м3/ч, напор 55 м, мощность эл.двиг.0,55 кВт, n=2900 об/мин</t>
  </si>
  <si>
    <t>Г.0.0020.13020-МНЦС/ГТП-00.555-ТМ.ОЛ1</t>
  </si>
  <si>
    <t xml:space="preserve"> комплект</t>
  </si>
  <si>
    <t>ТП 6.2.2.1 Котельная НПС "Парабель". Замена оборудования.Техническое перевооружение.</t>
  </si>
  <si>
    <t>Насос циркуляционный подача 140 м3/ч, напор 32 м, мощность эл.двиг. 18,5 кВт, соединение фланцевое DN100, рабочая среда - гор. вода с температурой плюс 115°С в комплекте с виброизоляторами</t>
  </si>
  <si>
    <t>Г.0.0020.13020-МНЦС/ГТП-00.555-ТМ.ОЛ5</t>
  </si>
  <si>
    <t>Насос рециркуляционный подача 23 м3/ч, напор 32 м, мощность эл.двиг. 5,5 кВт, соединение фланцевое DN65, рабочая среда - гор. вода с температурой плюс 115°С</t>
  </si>
  <si>
    <t>Г.0.0020.13020-МНЦС/ГТП-00.555-ТМ.ОЛ13</t>
  </si>
  <si>
    <t>Насос исходной воды подача, 1 м3/ч,  напор 55 м, мощность эл.двиг. 0,55 кВт, рабочая среда-холодная вода с температурой  от + 5  до +40°С</t>
  </si>
  <si>
    <t>Г.0.0020.13020-МНЦС/ГТП-00.555-ТМ.ОЛ14</t>
  </si>
  <si>
    <t>ДР</t>
  </si>
  <si>
    <t>Агрегат электронасосный. центробежный, горизонтальный, одноступенчатый консольный с односторонним подводом жидкости к рабочему колесу с подачей 90 м3/ч, напором 67 м.Электродвигатель мощностью 37 кВт, частота вращения 2900 об/мин В комплекте с ответными фланцами и крепежными деталями.Установка агрегата на общей фундаментной раме.Климатическое исполнение У4</t>
  </si>
  <si>
    <t>Г.3.0000.11074-МНД/ГТП/2-00.351-ПТ.ОЛ.3</t>
  </si>
  <si>
    <t>ТП 5.3.1 Строительство участков нефтепровода "Куйбышев-Унеча-Мозырь-1". Обход г.Пенза. 2-й этап. НПС "Пенза-1"</t>
  </si>
  <si>
    <t>ТСМН</t>
  </si>
  <si>
    <t>Агрегат насосный   вертикальный многоступенчатый "в линию", производительность 1,4 м3/час, напор 160 м вод.ст., N = 1,5 кВт присоединение - фланцевое D35, диапазон температур жидкости -20…+120С. Максимальное давление - 2,5 МПа .</t>
  </si>
  <si>
    <t>Г.0000.0071-ТСМН-12/ОГТП- 00.553-ТМ.ОЛ2</t>
  </si>
  <si>
    <t>ТП 6.2.1 Здание теплового пункта. Омское РНУ. Омская ЛПДС. Техническое перевооружение.</t>
  </si>
  <si>
    <t>Агрегат электронасосый центробежный, горизонтальный, консольный одноступенчатый насос Q=50 м3/ч; Н=50 м с электродвигателем N=18,5 кВт, с частотой вращения 48 с-1 (2900 об/мин)</t>
  </si>
  <si>
    <t>Г.1.0000.12029-УСМН/ГТП-01.351-ПТ.ОЛ3</t>
  </si>
  <si>
    <t>ТП 2.4.1 Комплексная система водопожаротушения ЛПДС "Юргамыш" (1 очередь, УБКУА, НКК). Реконструкция</t>
  </si>
  <si>
    <t>Агрегат насосный  циркуляционный одноступенчатый вертикальный "в линию" производительность 76 м3/час, напор 57 м вод.ст., мощность электродвигателя N = 22 кВт. Температура перекачиваемой среды - 70°С.</t>
  </si>
  <si>
    <t>Г.0000.0071-ТСМН-12/ОГТП- 00.553-ТМ.ОЛ1</t>
  </si>
  <si>
    <t>Агрегат насосный  центробежный вертикальный многоступенчатый  с соосным расположением патрубков, Q=5,0 м3/ч, Н=55 м   с электродвигателем  N=1,5 кВт,  n=2900 мин¹</t>
  </si>
  <si>
    <t>Г.3.0000.11074-МНД//ГТП/2-00.511-ВК.ОЛ.1</t>
  </si>
  <si>
    <t>Насос подпиточный одноступенчатый центробежный    сдвоенный,  с патрубками в линию, диаметром всасывающего и  напорного патрубка - 32 мм, производительность - 1,9 м³/ч, напор - 25 м,  материал рабочего колеса - чугун (сталь), с электродвигателем N=1,5 кВт, n=2910 об/мин напряжение питания 3х380 В, с ответными фланцами, крепежными изделиями и прокладками</t>
  </si>
  <si>
    <t>Г.5.0000.13033-МНД/ГТП-00.555-ТМ.ОЛ5</t>
  </si>
  <si>
    <t>ТП 6.2.1 ЛПДС "Лопатино" Техническое перевооружение котельной</t>
  </si>
  <si>
    <t>Насос исходной воды одноступенчатый центробежный   сдвоенный,  с патрубками в линию, диаметром всасывающего и  напорного патрубка - 32 мм, производительность - 1,9 м³/ч, напор - 25 м,  материал рабочего колеса - чугун (сталь), с электродвигателем N=1,5 кВт, n=2910 об/мин напряжение питания 3х380 В, с ответными фланцами, крепежными изделиями и прокладками</t>
  </si>
  <si>
    <t>Г.5.0000.13033-МНД/ГТП- 00.555-ТМ.ОЛ6</t>
  </si>
  <si>
    <t xml:space="preserve"> Насос рециркуляционный одноступенчатый центробежный,   с патрубками в линию, диаметром всасывающего и напорного патрубка - 40 мм, производительность - 15,3 м³/ч, напор - 22 м,  материал рабочего колеса - чугун (сталь),с электродвигателем N=2,2 кВт, n=2910 об/мин напряжение питания 3х380 В, с ответными фланцами, крепежными изделиями и прокладками</t>
  </si>
  <si>
    <t>Г.5.0000.13033-МНД/ГТП-00.555-ТМ.ОЛ7</t>
  </si>
  <si>
    <t>Электронасосный агрегат моноблочный на базе горизонтального консольного одноступенчатого центробежного насоса тип КМ100-65-200-С-УХЛ2 в сейсмостойком исполнении с электродвигателем АИР180М2. В комплекте с ответными фланцами, крепежными деталями и прокладочным материалом. Условия установки - в помещении насосной. Подача Q=100 м3/ч, напор Н=50м.в.ст. Мощность эл. двигателя 30 кВт.</t>
  </si>
  <si>
    <t>91.040.01-ВСМН-182-10-НВ.ОЛ</t>
  </si>
  <si>
    <t>КР 5.3.2 Сети водопровода. НПС Замзор. Иркутское РНУ. Капитальный ремонт.</t>
  </si>
  <si>
    <t>Агрегат электронасосный центробежный нефтяной самовсасывающий   подача 150куб.м/ч  напор 50м</t>
  </si>
  <si>
    <t>Опросный лист № 11-8/13</t>
  </si>
  <si>
    <t>ТП 9.1 Приобретение оборудования не требующего монтажа. Линейная часть.</t>
  </si>
  <si>
    <t>Мотопомпа бензиновая для сильнозагрязненных вод</t>
  </si>
  <si>
    <t>Опросный лист № 11-2/13</t>
  </si>
  <si>
    <t>Агрегат электронасосный центробежный одноступенчатый нефтяной с магнитной муфтой</t>
  </si>
  <si>
    <t>Опросный лист № 02-12/03</t>
  </si>
  <si>
    <t>ТП 9.5 Приобретение оборудования не требующего монтажа. Механо-технологическое оборудование</t>
  </si>
  <si>
    <t>Агрегат электронасосный  центробежный многоступенчатый погружной скважинный диаметр обсадной трубы -8", подача -25 М куб/час, напор-180м</t>
  </si>
  <si>
    <t>Опросный лист № 05-24/08</t>
  </si>
  <si>
    <t>Агрегат электронасосный  центробежный многоступенчатый погружной скважинный диаметр обсадной трубы -6", подача -10 М куб/час, напор-185м</t>
  </si>
  <si>
    <t>Опросный лист № 02-12/09</t>
  </si>
  <si>
    <t>Агрегат электронасосный  центробежный многоступенчатый погружной скважинный диаметр обсадной трубы -8", подача -40 М куб/час, напор-180м</t>
  </si>
  <si>
    <t>Опросный лист № 05-24/07</t>
  </si>
  <si>
    <t>Агрегат насосный центробежный циркуляционный , расположение патрубков -соосное, тип ТР</t>
  </si>
  <si>
    <t>Опросный лист № 19/10-13</t>
  </si>
  <si>
    <t>ТП 9.6 Приобретение оборудования не требующего монтажа. Энергетическое оборудование</t>
  </si>
  <si>
    <t>ДМН</t>
  </si>
  <si>
    <t xml:space="preserve">Агрегат наполнительный </t>
  </si>
  <si>
    <t>Опросный лист №21-118-ДВМН-2013-ТПиР-9.3</t>
  </si>
  <si>
    <t>ТП 9.2 Приобретение оборудования не требующего монтажа по ЛЭС</t>
  </si>
  <si>
    <t>БНП</t>
  </si>
  <si>
    <t>Насос ЦНС 150-50</t>
  </si>
  <si>
    <t>Опросный лист №3-ОЭН</t>
  </si>
  <si>
    <t>ТП 9 Приобретение оборудования не требующего монтажа</t>
  </si>
  <si>
    <t>Агрегат электронасосный центробежный для сточных вод</t>
  </si>
  <si>
    <t>Опросный лист   №9-ОГМ-9.5</t>
  </si>
  <si>
    <t>Агрегат электронасосный, тип К  
Q=290 м3/час, Н=30 м
Мощность электродвигателя N=37 кВт</t>
  </si>
  <si>
    <t>ТП № 60- 9.5- СНП – 13. ОЛ 10</t>
  </si>
  <si>
    <t>ТП 9.5 Приобретение оборудования не требующего монтажа и замена устаревшего оборудования, Механо-технологическое оборудование</t>
  </si>
  <si>
    <t>Агрегат электронасосный, центробежный, консольный К200-150-315, мощность электродвигателя N=45 кВт, 1450об/мин
Климатическое исполнение УХЛ4</t>
  </si>
  <si>
    <t>ТП № 60- 9.5- СНП – 13. ОЛ 11</t>
  </si>
  <si>
    <t>Насосная установка УОДН 170-150-125</t>
  </si>
  <si>
    <t>Опросный лист №05/6</t>
  </si>
  <si>
    <t>ТП 9 Оборудование не требующее монтажа и не входящее в сметы строек (ОНМ)</t>
  </si>
  <si>
    <t>Опросной лист №05/6</t>
  </si>
  <si>
    <t>Насос самовсасывающий АНС-60</t>
  </si>
  <si>
    <t>Опросный лист №05/23</t>
  </si>
  <si>
    <t xml:space="preserve"> Агрегат насосный центробежный консольный, производительностью 50 м³/час, напором 56 м, с электродвигателем 18,5 кВт, 2900об/мин,  3~400 V, ответными фланцами.</t>
  </si>
  <si>
    <t>Г.О.0094.13009-МНД/ГТП-00.555-ТМ.ОЛ3</t>
  </si>
  <si>
    <t>КР 6.2.1 ЛПДС "Долгие Буды". Капитальный ремонт котельной</t>
  </si>
  <si>
    <t>РТНП</t>
  </si>
  <si>
    <t>Насосный агрегат для вспомогательных систем центробежный моноблочный, подача 25 м3/час, напор 20 м; с электродвигателем во взрывозащищенном исполнении, мощность 3кВт, частота вращения 3000 об/мин, напряжение 380В. Тип перекачиваемой жидкости вода. Температура перекачиваемой жидкости минимальная 0ºС, максимальная 35ºС. Климатическое исполнение УХЛ1. Исполнение по сейсмостойкости С0.  Комплектность: ЗИП</t>
  </si>
  <si>
    <t>Опросный лист №3 ОАО "РТНП" ТПР 2013 - п.9.5.3</t>
  </si>
  <si>
    <t>ШТ</t>
  </si>
  <si>
    <t>ТП 9.5 МТО</t>
  </si>
  <si>
    <t>Агрегат наполнительный (типа АН-301А) с характеристиками: номинальная производительность - 300 м3/час; развиваемый напор – 240 м.</t>
  </si>
  <si>
    <t>Опросный лист №ОНМ-ОЭН-2</t>
  </si>
  <si>
    <t>Грузополучатель: ОАО "Уралсибнефтепровод", ИНН 0278039018, ОКПО 139608, ОКОНХ 51131, код грузополучателя 2423
Почтовый адрес: 450077 , Россия, Республика Башкорстан, г. Уфа, ул. Крупской, 10
Вагонные поставки: Станция Черниковка, Куйбышевской ж/д, код станции 654701,
Контейнерные поставки 3-5-20 тн: Станция Черниковка, Куйбышевской ж/д, код станции 654701
Багаж: Станция Уфа, Куйбышевской ж/д, код станции 654504
Автотранспорт: 450513 Россия, Республика Башкорстан, Уфимский р-н, п. Нурлино, центральный склад ОАО "Уралсибнефтепровод"
Для почтовых отправок: 450077 Россия, Республика Башкорстан, г.Уфа, ул.Крупской, 10
Конт. тел. Исп. 8-(347)-279-21-07 доп.77-70, 279-21-20 доп.23-84, 23-25 Бочкарев Николай Александрович</t>
  </si>
  <si>
    <t>Грузополучатель: ОАО "Средне-Волжский Транснефтепродукт"
Почтовый адрес: Российская Федерация , Республика Татарстан, 420097, г.Казань, ул. Зинина, д.4.
Вагонные поставки: Станция Вахитово, Горьковской ж/д, код станции 250707, код предприятия 8385, ОКПО 04810109. 
Контейнерные поставки 3-5-20 тн: Станция Лагерная, Горьковской ж/д, код станции 250209
Багаж: Станция Казань, ОАО "Средне-Волжский Транснефтепродукт"  Российская Федерация , Республика Татарстан, 420097,г.Казань, ул. Зинина, д.4.
Автотранспорт: 422625, РТ Лаишевский район, с. Песчаные Ковали, ул. Октябрьская, д.1б. База производственно-технического обслуживания и комплектации оборудования
Для почтовых отправок: Российская Федерация , Республика Татарстан, 420097, , г.Казань, ул. Зинина, д.4.
Конт. тел. Исп. Коломин Владимир Николаевич 89172518090 начальник БПТО и КО</t>
  </si>
  <si>
    <t>Грузополучатель: Филиал ОАО «Юго-Запад транснефтепродукт» «Брянское производственное отделение», ОКПО 05241381
Юридический адрес (для оформления документов): Российская Федерация, 241518, Брянская область, Брянский район, п. Свень, ул. Снежетьский Вал, 14 
Почтовый адрес (адрес местонахождения):241004, г. Брянск-4
Вагонные поставки: Станция Брянск-Восточный Московской железной дороги, код станции 200207, код грузополучателя 8268 ОКПО 05241381
ИНН 6317026217
Автотранспорт: 241518, Брянская область, Брянский р-он, п. Свень, ул. Снежетьский Вал,14
Конт. тел. Исп. Начальник ОМТС и КО Дмитриев Денис Юрьевич, тел. (4832) 74-70-26</t>
  </si>
  <si>
    <t>Грузополучатель: Филиал ОАО «Приволсжскнефтепровод» Волгоградское районное нефтепроводное управление, код грузополучателя 5568, ОКПО 00137532, ИНН 6317024749,  КПП 344302001 
Почтовый адрес: 400081, г. Волгоград, ул. Полины Осипенко, 1 Б.
Вагонные поставки: Станция Гумрак, Приволжской ж/д, код станции 610603
Контейнерные поставки 3-5 тн: Станция Волгоград II, Приволжской ж/д, код станции 611405
Контейнерные поставки 10-20 тн: Станция Волжский, Приволжской ж/д, код станции 610402
Багаж: Станция Самара, Куйбышевской ж/д, код станции 657907
Автотранспорт: Волгоградская обл., Городищенский район, ЛПДС "Кузмичи", центральный склад Волгоградского РНУ
Для почтовых отправок: 400081, г. Волгоград, ул. Полины Осипенко, 1 Б.
Конт. тел. Исп. начальник ОМТС Моисеенко Александр Михайлович (8442) 36-31-39</t>
  </si>
  <si>
    <t>Грузополучатель: Кстовская база ПТОиКО филиал ОАО "Верхневолжские магистральные нефтепроводы", ИНН 5260900725, КПП 525002002, ОКПО 04668539, код грузополучателя 8170
Почтовый адрес: 607650 Нижегородская область, Кстовский район, Промышленная зона
Вагонные поставки: Станция Зелецино, Горьковской ж/д, код станции 269601
Контейнерные поставки 3-5-20 тн: Станция Костариха, Горьковской ж/д, код станции 261203
Багаж: Станция Горький-Московский, Горьковской ж/д, код станции 260200
Автотранспорт: Нижегородская обл., Кстовский район, Промышленная зона
Для почтовых отправок: 607650 Нижегородская обл., Кстовский район, Промышленная зона
Конт. тел. Исп. (831) 438-15-93  Мамонов Михаил Анатольевич (РЭН), УПРР (83145)-5-25-35 Соболькин Сергей Николаевич, Мартусевич Игорь Геннадьевич (83145)-5-22-05.</t>
  </si>
  <si>
    <t>Грузополучатель: КРУ ОАО «МН «Дружба», ИНН 3235002178, КПП 631702001, ОКПО 10453441, код грузополучателя 8171.
Почтовый адрес: 443020 г. Самара, ул. Ленинградская, 83.
Вагонные поставки: Станция Кряж, Куйбышевская ж/д, код станции 639608.
Контейнерные поставки 3-5-20 тн: Станция Безымянка, Куйбышевская ж/д, код станции 657803.
Багаж: Станция Самара, Куйбышевской ж/д, код станции 657907.
Автотранспорт: КРУ ОАО МН "Дружба", Самарская обл., Волжский р-н, пос.Лопатино, ЛПДС «Лопатино» , центральный склад.
Для почтовых отправок: 443020 г.Самара, ул.Ленинградская, 83.
Конт. тел. исп. Начальник ОМТС - Белокопытов Дмитрий Степанович, тел. 8(919)800-03-57; ОМТС, тел. (846) 999-86-58, 999-86-30.</t>
  </si>
  <si>
    <t>Грузополучатель: ОАО "Уралтранснефтепродукт" Центральный склад, ОКПО  3467945, код грузоп. 8695722, ИНН 0274053773, КПП 025250001
Почтовый адрес: 450065, г. Уфа, ул. Свободы, д. 82/1
Вагонные поставки: Станция Черниковка Куйбышевской ЖД, код станции 654701, ОКПО 55801655, код грузополучателя по ж/д 2790, код плательщика по ж/д 1518893, грузополучатель ООО "Транстерминал" (почтовый адрес: 450015, г.Уфа, ул.К.Маркса, 63-530, тел.243-20-72) с отметкой на обороте накладной гр.№4 – для выдачи груза предприятию ОАО «Уралтранснефтепродукт»
Контейнерные поставки 3-5-20 тн: Станция Черниковка Куйбышевской ЖД, код станции 654701, ОКПО 55801655, код грузополучателя по ж/д 2790, код плательщика по ж/д 1518893, грузополучатель ООО "Транстерминал" (почтовый адрес: 450015, г.Уфа, ул.К.Маркса, 63-530, тел.243-20-72) с отметкой на обороте накладной гр.№4 – для выдачи груза предприятию ОАО «Уралтранснефтепродукт»
Автотранспорт: 450065, г. Уфа, ул. Свободы, д.82/1, ОАО "Уралтранснефтепродукт" Центральный склад
Для почтовых отправок: 450057, г. Уфа, ул. Цюрупы, д.8
Конт. тел. Исп:  инженер 1 кат. ОМТС  Биненда Дмитрий Евгеньевич, 8 (347) 243-07-15, сот. 8 (917) 472-59-19</t>
  </si>
  <si>
    <t>Грузополучатель: Филиал ОАО «Приволжскнефтепровод» Саратовское районное нефтепроводное управление, код грузополучателя 5571, ОКПО 00138543, ИНН 6317024749, КПП 645202001
Почтовый адрес: 410009, г. Саратов ул. Луговая, д. 118
Вагонные поставки: Станция Трофимовский-2, Приволжской ж/д, код станции 620207
Контейнерные поставки 3-5 тн: Станция Саратов-2, Приволжской ж/д, код станции 620508
Контейнерные поставки 10-20 тн: Станция Трофимовский-2, Приволжской ж/д, код станции 620207
Багаж: Станция Саратов-1, Приволжской ж/д.
Автотранспорт: г. Саратов, центральный склад Саратовского РНУ "Трофимовский-2"  
Для почтовых отправок: 410009, г. Саратов ул. Луговая, д. 118
Конт. тел. Исп. И.о. начальника ОМТС Гринько Денис Александрович (8452) 35-62-46</t>
  </si>
  <si>
    <t>Грузополучатель: ОАО «СЗМН», ИНН 1645000340, КПП 168150001, ОКПО 00139264, Код предприятия: 7808
Почтовый адрес: 420061, Республика Татарстан, г. Казань, ул. Н.Ершова, д. 26А 
Вагонные поставки: Станция Бугульма, Куйбышевская ж/д, код станции 648607
Контейнерные поставки 3-5 тн: Станция Бугульма, Куйбышевская ж/д, код станции 648607
Багаж: Станция Бугульма, Куйбышевская ж/д, код станции 648607
Автотранспорт: 423231 Республика Татарстан, г. Бугульма, ул. Монтажная, 1 (база ПУКО ОАО "СЗМН")
Для почтовых отправок: 420061, Республика Татарстан, г. Казань, ул. Н.Ершова, д.26 а, ОАО "СЗМН" Конт. тел. Исп. Склад- Матвиенко Валентина Владимировна тел.((85594)-98-627, сот. 89172387449), договора -Хон Татьяна Николаевна тел. ((843)2790-117, 2790-447, 2790-133, 2790-509, 2790-583, ф. 2790-281)</t>
  </si>
  <si>
    <t>Грузополучатель: ЯРНУ филиал ООО "Балтнефтепровод", ИНН 4704041900, КПП 762702001, ОКПО 00139258, код 1983
Почтовый адрес: 150521, Ярославская область, п/о Щедрино
Вагонные поставки: Грузополучатель: ЯРНУ филиал ООО «Балтнефтепровод», код 1983, ОКПО 00139258; 
Станция назначения: Станция Приволжье Северной ж/д, код станции 310607
Контейнерные поставки 3-5 тн: Грузополучатель: ЯРНУ филиал ООО «Балтнефтепровод», код 1983, ОКПО 00139258;
Станция назначения: станция Ярославль, Северной ж. д., код станции 310109
Контейнерные поставки 20-40 тн: Грузополучатель: ЯРНУ филиал ООО «Балтнефтепровод», код 1983, ОКПО 00139258; 
Станция назначения: Станция Приволжье Северной ж/д., Грузовой двор МЧ-1, код станции 310607
Автотранспорт: 150521, Ярославская область, п/о Щедрино грузополучатель ЯРНУ, филиал ООО «Балтнефтепровод»
Для почтовых отправок: 150521, Ярославская область, п/о Щедрино
Конт. тел. Исп. Саломахин С.Н., Фомичев Ю.В. тел.(4852) 49-18-26., тел/ф: (84852) 49-14-60</t>
  </si>
  <si>
    <t>Грузополучатель: Ленское районное нефтепроводное управление филиал ООО "Востокнефтепровод", ОКПО  97554633, ИНН 3801079671, КПП 141431001 код грузополучателя 7778
Почтовый адрес: 678145, Россия, Республика Саха (Якутия), г. Ленск, ул. Ленина, 31
Вагонные поставки: Станция Гидростроитель Восточно-Сибирская ж/д, код станции 925100
Контейнерные поставки 3-5-20 тонн: Станция Братск, Восточно-Сибирская ж/д, код станции 924605 (Внимание контейнерная площадка станции Братск с контейнерами 40 тонн не работает!)
Автотранспорт: 665776, Иркутская обл., г.Братск, П 24 02 01 00, БПО «Братск»
Для почтовых отправок: г. Ленск: 678145, Россия, Республика Саха (Якутия), г. Ленск, ул. Ленина, 31. Для БПО «Братск»: 665734, Россия, Иркутская область, г.Братск, ж.р. Энергетик, ул.Олимпийская, д.14 (Внимание ! ! ! Только для почтовых отправлений, не вносить в первичные финансовые документы.
Конт. тел. Исп.  Начальник БПО «Братск» Мандек Максим Рубинович т.8-914-002-4130, Зам. начальника БПО «Братск» Сибилев Дмитрий Александрович  т.8-914-935-83-61, Начальник УПРР БПО «Братск» Яковенко Татьяна Николаевна т.8-983-410-2359, Мастер УПРР БПО «Братск» Мозговой Владимир Геннадьевич  т.8-983-403-3715, Начальник ОМТС ЛРНУ Зенчук Александр Валентинович, Начальник ОМТС АУП Сажина Ольга Александровна т.(3953) 300-620.</t>
  </si>
  <si>
    <t>Грузополучатель: Нерюнгринское районное нефтепроводное управление филиал ООО "Востокнефтепровод", ОКПО  77644601, ИНН 3801079671, КПП 143402001.
Почтовый адрес: 678967, Россия, Республика Саха (Якутия), г. Нерюнгри, пр. Ленина 29
Вагонные поставки: Станция Беркатит, ДВЖД, код станции 911408, получатель ООО «Вад-Лен» с подачей на п/путь ИП Лукьяновой П.Б. №19 , КОД 6449, ОКПО 1443876 (для Нерюнгринского РНУ филиал ООО «Востокнефтепровод»)
Контейнерные поставки 3-5 тн: Станция Беркатит, ДВЖД, код станции 911408, получатель ООО «Вад-Лен» с подачей на п/путь ИП Лукьяновой П.Б (для Нерюнгринского РНУ филиал ООО «Востокнефтепровод»)
Контейнерные поставки 20 тн: Станция Беркатит, ДВЖД, код станции 911408, получатель ООО «Вад-Лен» с подачей на п/путь ИП Лукьяновой П.Б (для Нерюнгринского РНУ филиал ООО «Востокнефтепровод»)
Багаж: г. Нерюнгри, Станция Нерюнгри - Пассажирская, ДВЖД, багажное отделение
Автотранспорт: Республика Саха (Якутия), г. Нерюнгри, п. Чульман, БПО «Нерюнгри»
Для почтовых отправок: 678967, Россия, Республика Саха (Якутия), г. Нерюнгри, пр. Ленина 29на 29
Конт. тел. 8-9142496029 зам. начальника ОМТС НРНУ Белов Геннадий Гетиевич; 89142496026 Хужамкулов Рустам Мирзаалиевич.</t>
  </si>
  <si>
    <t xml:space="preserve"> </t>
  </si>
  <si>
    <t>Расчет цены заявки на участие в закупке.</t>
  </si>
  <si>
    <t>Ж/д; а/т</t>
  </si>
  <si>
    <t>апрель 2013:6
май 2013:1
июнь 2013:3
август 2013:3</t>
  </si>
  <si>
    <t>апрель 2013:8
май 2013:1
июнь 2013:1
июль 2013:1</t>
  </si>
  <si>
    <t>жд/авто</t>
  </si>
  <si>
    <t>Грузополучатель: Филиал ОАО «Приволжскнефтепровод» Центральная база производственного обслуживания (ЦБПО), код грузополучателя 5572, ОКПО 04793032, БИК 043601920, ИНН 6317024749, КПП 633002001
Почтовый адрес: 446200, Самарская обл., г. Новокуйбышевск, ул. Шоссейная, 8, п/я 33.
Вагонные поставки: ст. Кряж Куйбышевской ж/д, код 639608.
Контейнерные поставки 3-5 тн: ст. Новокуйбышевская, Куйбышевской ж/д, код 639400;  
Контейнерные поставки 10-20 тн: ст. Безымянка Куйбышевской ж/д, код 657803;
Багаж: грузобагаж - станция "Самара"  Куйбышевской  ж/д, код станции 657907
Автотранспорт: 446200, Самарская обл., г. Новокуйбышевск,  промзона, остановка "Нефтеперекачка" ЦБПО. 
Для почтовых отправок: 446200, Самарская обл., г. Новокуйбышевск, ул. Шоссейная, 8, п/я 33.
Конт. тел. Исп. Нач. ОМТС Беляев Олег Анатольевич (846) 999-87-59, 999-84-36.</t>
  </si>
  <si>
    <t>Грузополучатель:  Великолукский завод "Транснефтемаш" ОАО «Верхневолжскнефтепровод», ИНН 5260900725, КПП 602502002, ОКПО 05792661, код грузоп. 1973
Почтовый адрес: 182100 г. Великие Луки, ул. Гоголя, д. 2 Завод "Транснефтемаш" ОАО "Верхневолжскнефтепровод"
Вагонные поставки: Станция Великие Луки, Октябрьской ж/д, код станции 066008
Контейнерные поставки 3-5-20 тн: Станция Великие Луки, Октябрьской ж/д, код станции 066008
Автотранспорт: Псковская обл., г. Великие Луки, ул. Гоголя, д. 2
Для почтовых отправок: 182100 Псковская обл., г. Великие Луки, ул. Гоголя, д. 2
Конт. тел. Исп. (81153)-9-27-29, 8-911-366-67-25 Обручников Вениамин Михайлович</t>
  </si>
  <si>
    <t>Грузополучатель: Тюменская БПТОиКО ОАО "Сибнефтепровод", КПП 720202001, ОКПО 04729123, код грузополучателя 1583
Почтовый адрес: 625059 г. Тюмень, 5 км. Велижанского тракта, д. 6
Вагонные поставки: Станция Туринский, Свердловской ж/д, код станции 795609
Контейнерные поставки 20 тн: Станция Войновка, Свердловской ж/д, код станции 790408
Контейнерные поставки 3-5 тн: Станция Тюмень, Свердловской ж/д, код станции 790003
Автотранспорт: 625059 г. Тюмень, 5 км. Велижанского тракта, 6
Для почтовых отправок: 625059 г. Тюмень, 5 км. Велижанского тракта, д. 6
Конт. тел. Исп. Начальник ОМТС ТБПТОиКО Глацких М. Ю. Контактный телефон: (3452) 49-33-29, 49-33-30</t>
  </si>
  <si>
    <t>Грузополучатель: ЗАО «ТОМЗЭЛ», ИНН 7019035828, КПП 701701001, ОКПО 36280469, ОКОНХ 14171
Почтовый адрес: 634024 г.Томск, ул.Причальная, 14-А
Контейнерные поставки 3-5-20 тн: ст. Томск-Грузовая Западно-Сибирская ж/д, код станции 874302
Получатель: ООО "Томсктрансконтейнер" 5372, ОКПО 90305217, г. Томск, ул. Героев Чубаровцев 6, стр. 11 тел. (3822) 471-471. особые отметки: для ЗАО "ТОМЗЭЛ"
Багаж: Станция Томск-1, Западно-Сибирской ж/д, код станции 874300 особые отметки: для ЗАО «ТОМЗЭЛ»
Автотранспорт: г.Томск, ул. Причальная, 14-А
Для почтовых отправок: 634024 г.Томск, ул. Причальная, 14-А
Конт. тел. Исп. Лагно Олег Олегович (3822) 27-63-24, 27-63-49, 27-63-35</t>
  </si>
  <si>
    <t>Грузополучатель: ОАО «ЦТД «Диаскан», ИНН 5072703668, КПП 509950001, ОКПО 18024722, код грузополучателя 9017
Почтовый адрес: 140501 г. Луховицы, Московская обл., ул. Куйбышева, д. 7
Вагонные поставки: Станция Луховицы, Московской ж/д, код станции 234206
Контейнерные поставки 3-5 тн: Станция Голутвин, Московской ж/д, код станции 233805
Автотранспорт: г. Луховицы, Московская обл., ул. Куйбышева, д. 7
Для почтовых отправок: 140501 г. Луховицы, Московская обл., ул. Куйбышева, д. 7
Конт. тел. Исп. Щербина Елена Владимировна (496) 635-09-19, доб. 55-59; (65-52-55-57)</t>
  </si>
  <si>
    <t>ТП 9.1 Приобретение оборудования не требующего монтажа. Линейная часть</t>
  </si>
  <si>
    <t>Агрегат электронасосный центробежный переносной погружной взрывозащищенный для откачки воды Q=25 м3/час</t>
  </si>
  <si>
    <t>Опросный лист №ОНМ-ОЭН-5</t>
  </si>
  <si>
    <t>Мотопомпа переносная с дизельным двигателем и ручным запуском,  максимальной производительностью 900л/мин</t>
  </si>
  <si>
    <t>Опросный лист № 11-ВВМН-2012-ТП-9.4-2, двигатель дизельный  L40AE, бак для топлива 2,5л</t>
  </si>
  <si>
    <t>Агрегат электронасосный шестеренный 
- подача на 100об. - 5л, 
- максимальное давление -2,5МПа, 
- расход -4,0куб. М/час,
- рабочее давление - 0,4 Мпа, 
- материал проточной части - бронза.</t>
  </si>
  <si>
    <t>опросный лист №03-03-2013-07</t>
  </si>
  <si>
    <t>ТП 9.5 Приобретение оборудования не требующего монтажа, механо-технологическое оборудование</t>
  </si>
  <si>
    <t>Агрегат электронасосный погружной для откачки стоков 
- максимальный напор -21,4 м 
- максимальный расход -12.5 л/с, 
- максимальный  размер тверд. включений - 65мм;
- подводимая мощность P1 - 3,8 кВт; 
- Номинальная мощность P2 - 3 кВт;
- обороты асинхронного электродвигателя  - 2900об/мин, прямой пуск; 
- напряжение 3х380В; 
- напорный фланец DN 80
- материал проточной части - чугун.
-свободно-вихревое рабочее колесо (SuperVortex);
- длина кабеля 10м;</t>
  </si>
  <si>
    <t>опросный лист №03-03-2013-09</t>
  </si>
  <si>
    <t>Агрегат электронасосный шестеренный 
- подача на 100об. - 5л, 
- максимальное давление -2,5МПа, 
- подача -4,0куб. М/час,
- рабочее давление - 0,4 Мпа, 
- материал проточной части - бронза.</t>
  </si>
  <si>
    <t>Опросный лист №03-03-2013-10</t>
  </si>
  <si>
    <t>БТНП</t>
  </si>
  <si>
    <t>Насосный агрегат для вспомогательных систем</t>
  </si>
  <si>
    <t xml:space="preserve">ОЛ №5.1.9 ООО "БТНП"-2013-ТпиР 5.1.9 </t>
  </si>
  <si>
    <t>ТП 5.1.1 Замена насосов вспомогательных систем</t>
  </si>
  <si>
    <t xml:space="preserve">ОЛ №5.1.5 ООО "БТНП"-2013-ТПиР 5.1.5 </t>
  </si>
  <si>
    <t xml:space="preserve">ОЛ №5.1.4 ООО "БТНП"-2013-ТПиР 5.1.4 </t>
  </si>
  <si>
    <t>Агрегат электронасосный центробежный вихревой консольный самовсасывающий взрывозащищенного исп.</t>
  </si>
  <si>
    <t xml:space="preserve">ОЛ №4 ОАО"РТНП" КР 2013 -п 5.1.5 </t>
  </si>
  <si>
    <t>КР 5.1.5 НП МНПП замена насосов откачки утечек ВК 2-26. (Инв. № 515).</t>
  </si>
  <si>
    <t>ЧТН</t>
  </si>
  <si>
    <t>Г.5.0000.13052-ЧТН/ГТП-00.517-ВК.ОЛ</t>
  </si>
  <si>
    <t>ТП 2.5.4 ПНБ "Грушовая". Система водоснабжения. Техническое перевооружение.</t>
  </si>
  <si>
    <t>Электродвигатель взрывозащищенный серия АИМ 100S4 ~380В, 50Гц, Р=3,0кВт, IM 1081</t>
  </si>
  <si>
    <t>ПМН-671-ПСБ-220-00-ССО-ОЛ1</t>
  </si>
  <si>
    <t>ТП 7.11 Склад для хранения арбитражных проб на ССН Самарского РНУ. Техперевооружение.</t>
  </si>
  <si>
    <t>ЮЗТНП</t>
  </si>
  <si>
    <t>Агрегат насосный шестеренный тип НМШ 2-40-1,6/16</t>
  </si>
  <si>
    <t>1025-12-С.ОЛ2</t>
  </si>
  <si>
    <t>КР 6.2.2.1 Капитальный ремонт теплотехнического и котельного оборудования 
ЛПДС "Журавлинская" - 1 шт
ЛПДС "Прибой" - 1 шт</t>
  </si>
  <si>
    <t>Г.2.0000.11121-ПМН/ГТП- 18.351-ПТ.2.ОЛ1</t>
  </si>
  <si>
    <t xml:space="preserve">ТП 2.3.1 РВСП-5000 №2 НПС "Б. Черниговка" Самарского РНУ. Техперевооружение. (2 этап) </t>
  </si>
  <si>
    <t xml:space="preserve">  Электронасосный агрегат,  центробежный самовсасывающий с открытым рабочим колесом Q=24 м3/ч, Н=32,5 м, высотой самовсасывания не менее 5 м, с электродвигателем N=7,5 кВт, климатическое исполение У4. В сейсмостойком исполнении (С).</t>
  </si>
  <si>
    <t xml:space="preserve"> ОТТ-23.080.00-КТН-138-09; Г.1.0000.13045-ЧТН /ГТП-00.471-ТХ.ОЛ2.</t>
  </si>
  <si>
    <t>ТП 7.1.10 Сети промышленной канализации ПНБ "Грушовая". Замена трубопроводов, замена оборудования насосной станции.  Техническое перевооружение.</t>
  </si>
  <si>
    <t>Насос пожарный центробежный одноступенчатый для установки на автомобиль</t>
  </si>
  <si>
    <t>тип ПН</t>
  </si>
  <si>
    <t>КР 9.1.2 Ярославское РНУ. Ремонт техники. Капитальный ремонт</t>
  </si>
  <si>
    <t>Насосный агрегат центробежный многоступенчатый Подача - 360 м3/ч, напор - 135 м.вод.ст. На общей раме с электродвигателем Мощность электродвигателя - 200 кВт, 380 В,  50 Гц. Частота вращения электропривода - 1500 об/мин</t>
  </si>
  <si>
    <t>Г.1.0000.13051-УСМН/ГТП-00.351-ПТ.ОЛ1</t>
  </si>
  <si>
    <t>ТП 2.1.1 РВСП-20000 №№3,4 ЛПДС "Нурлино" Черкасское НУ. Строительство</t>
  </si>
  <si>
    <t>Насосный агрегат погружной блочный. Для дренажных вод.  Производительность Q=37,0 м³/ч, Н=12 м. Мощность электропривода 2,9 кВт. Напряжение питания: 380 В</t>
  </si>
  <si>
    <t>Г.1.0000.13051-УСМН/ГТП-00.375-ВК.ОЛ1</t>
  </si>
  <si>
    <t>СЗМН</t>
  </si>
  <si>
    <t>Агрегат электронасосный, центробежный, горизонтальный
Тип К  
Q=100 м3/час 
Н=80 м
Мощность электродвигателя N=45 кВт
Номинальный диаметр всасывающего патрубка - 100мм
Номинальный диаметр нагнетательного патрубка - 65мм
Номинальный диаметр рабочего колеса - 250мм.</t>
  </si>
  <si>
    <t>Опросный лист 02-03-46/СЗМН/2013-4</t>
  </si>
  <si>
    <t xml:space="preserve">ТП 11.4 Оборудование на замену </t>
  </si>
  <si>
    <t xml:space="preserve"> Агрегат насосный центробежный консольный, производительностью 20 м³/час, напором 30 м, с электродвигателем 4,0 кВт, 2900об/мин,  3~400 V, ответными фланцами.</t>
  </si>
  <si>
    <t>Г.О.0094.13009-МНД/ГТП-00.555-ТМ.ОЛ4</t>
  </si>
  <si>
    <t>Агрегат электронасосный  сетевой одноступенчатый центробежный с патрубками в линию тип ТР
- диаметром присоединения - 100 мм, 
-  производительность - 136,1 м³/ч, 
-  напор - 52 м, материал рабочего колеса - чугун (сталь)
-  электродвигатель N=30,0 кВт, n=2950 об/мин, 3х380В
- с ответными фланцами, крепежными изделиями и прокладками</t>
  </si>
  <si>
    <t>Г.5.0000.13033-МНД/ГТП- 00.555-ТМ.ОЛ4</t>
  </si>
  <si>
    <t>Агрегат электронасосный центробежный, горизонтальный, одноступенчатый консольный с односторонним подводом жидкости к рабочему колесу, проточная часть из коррозионно-стойких материалов, - подача 20 м3/ч, напор - 30м. Электродвигатель мощностью 4 кВт, частота вращения 2900 об/мин В комплекте с ответными фланцами и крепежными деталями.Установка агрегата на общей фундаментной раме.Климатическое исполнение У4</t>
  </si>
  <si>
    <t>Г.3.0000.11074-МНД/ГТП/2-00.351-ПТ.ОЛ.4</t>
  </si>
  <si>
    <t>Агрегат насосный сетевой  подача  160м3/ч, напор 45м, мощность эл.двиг. 37кВт, соединение фланцевое DNвх=100мм, DNвых=80мм, рабочая среда гор. вода с температурой 95°С, в комплекте с с виброизоляторами</t>
  </si>
  <si>
    <t>Г.0.0020.13020-МНЦС/ГТП-00.555-ТМ.ОЛ2</t>
  </si>
  <si>
    <t>МПС</t>
  </si>
  <si>
    <t>РЭН</t>
  </si>
  <si>
    <t>Насос НМШ 8-25-6,30/2,5УЗ</t>
  </si>
  <si>
    <t>ГОСТ 19027-89</t>
  </si>
  <si>
    <t xml:space="preserve">РЭН  </t>
  </si>
  <si>
    <t>Насос пожарный ПН-40 УВ. Производительность -40л/с, Напор, м 100</t>
  </si>
  <si>
    <t>ГОСТ Р 52283-2004, опросный лист к насосу пожарному ПН-40 УВ</t>
  </si>
  <si>
    <t>КЗМН</t>
  </si>
  <si>
    <t>РЭН АЗ</t>
  </si>
  <si>
    <t>Электродвигатель АИММ 160S4 У2,5 (1440 об/мин, 15 кВт, IM4011)</t>
  </si>
  <si>
    <t>ГОСТ Р 52776-2007</t>
  </si>
  <si>
    <t xml:space="preserve">РЭН АЗ  </t>
  </si>
  <si>
    <t>Мотопомпа Q=120 м3/ч, в комплект входит: -головка муфтовая ГМВ-100 -2шт.; -головка переходная ГП-70х80 -1шт.; -головка переходная ГП-80х100 -1шт.; -рукав напорно-всасывающий 100мм.(L=4м.) с ГРВ-100 -2шт.; -рукав пожарный "Гетекс" с ГРВ-100 (2шт.) L=20м. -1скат, -ствол пожарный РС-70 -1шт.</t>
  </si>
  <si>
    <t>Robin-Subaru PTD405T</t>
  </si>
  <si>
    <t>Погружной винтовой насос  НВЖ-30  в комплекте с гидростанцией во взрывозащищённом  исполнении и комплектом рукавов с БРС L=30м.</t>
  </si>
  <si>
    <t xml:space="preserve">НВЖ-30  </t>
  </si>
  <si>
    <t>Насос для вязких жидкостей  НВЖ-30 с гидравлическим приводом</t>
  </si>
  <si>
    <t>НВЖ-30  , без гидростанции и рукавов</t>
  </si>
  <si>
    <t>Дозирующий насос-дозатор SEKO TEKNA EVO TPG 603 6,0/8,0</t>
  </si>
  <si>
    <t>SEKO TEKNA EVO TPG 603 6,0/8,0</t>
  </si>
  <si>
    <t>Гидромотор ОММ32 151G0003</t>
  </si>
  <si>
    <t>ОММ32 151G0003</t>
  </si>
  <si>
    <t>Насос для вязких жидкостей  НВЖ-30</t>
  </si>
  <si>
    <t>НВЖ-30  насос с гидравлическим приводом</t>
  </si>
  <si>
    <t>Электродвигатель 4ВР80А4 1,1кВт, 1500 об/мин  IM 3081</t>
  </si>
  <si>
    <t>Металлорукав  RS331 L12 591 DN6 PN160 LN0.6</t>
  </si>
  <si>
    <t>материал 12Х18Н10Т или аналог</t>
  </si>
  <si>
    <t>Металлорукав   RS331 L12 Ш7G DN10 PN150 LN0.7</t>
  </si>
  <si>
    <t>Металлорукав   RS331 L12 Ш7G DN10 PN150 LN20.0</t>
  </si>
  <si>
    <t>Металлорукав   RS331 L12 Ш7G DN50 PN40 LN20.0</t>
  </si>
  <si>
    <t>Металлорукав  RS430 L22 Ш7G DN20 PN150 LN20.0</t>
  </si>
  <si>
    <t>Агрегат насосный  NL 100/200-22-2-12</t>
  </si>
  <si>
    <t>NL 100/200-22-2-12  №4109331/0901/10140090/80/01
МОТ 3-QU180M2A-40-PTC-H</t>
  </si>
  <si>
    <t>Электродвигатель 2В250 М6 УХЛ1 (55 кВт, 985 об/мин, IM4011)</t>
  </si>
  <si>
    <t>Электродвигатель 2В250М2 УХЛ-1 (0,4 кВ, 90 кВт, 2975 об/мин, IM4011)</t>
  </si>
  <si>
    <t>Электродвигатель 3В 200 М6 УХЛ1 (981 об/мин, 22 кВт, IM4011)</t>
  </si>
  <si>
    <t>Электродвигатель АИМР 160М4 УХЛ1 (1460 об/мин, 18,5 кВт, IM4011)</t>
  </si>
  <si>
    <t>Электродвигатель ВА 180 S2 У2 (22 кВт, 3000 об/мин, IM1001)</t>
  </si>
  <si>
    <t>Электродвигатель ВАО2-280L2 УХЛ1 (0,4 кВ, 200кВт, IM4011)</t>
  </si>
  <si>
    <t>Эл.двигат 2 АИМР 160М4 УХЛ1 IМ1081 1ExdIIBT4 IP67</t>
  </si>
  <si>
    <t>Токоподвод в комплекте L=180 см</t>
  </si>
  <si>
    <t>5 ВЖ.588.076</t>
  </si>
  <si>
    <t>Подвод Н12.53.100.01</t>
  </si>
  <si>
    <t>Н12.53.100.01</t>
  </si>
  <si>
    <t>Подвод Н12.53.100.02</t>
  </si>
  <si>
    <t>Н12.53.100.02</t>
  </si>
  <si>
    <t>Электродвигатель трехфазный асинхронный во взрывозащищенном исполнении, мощностью 160 кВт, частотой вращения 1000 об/мин, напряжением 380 В в комплекте с рамой</t>
  </si>
  <si>
    <t xml:space="preserve"> Г.5.0000.13009-РТНП/ВГТП-00.004-ТО.ОЛ1, Г.5.0000.13009-РТНП/ВГТП-00.004-ТО.ОЛ3</t>
  </si>
  <si>
    <t>КОМПЛ</t>
  </si>
  <si>
    <t>ТП 6.1.1.1 НП МНПП Подпорная насосная с колодцем промканализации.Замена электродвигателей насосных агрегатов №4,5 (инв.№501). Техперевооружение</t>
  </si>
  <si>
    <t xml:space="preserve"> Г.5.0000.13009-РТНП/ВГТП-00.004-ТО.ОЛ1, Г.5.0000.13009-РТНП/ВГТП-00.004-ТО.ОЛ2</t>
  </si>
  <si>
    <t>Насос вихревой Q=7,2 м³/ч, Н=26 м с электродвигателем  N=4,0 кВт, n=1450 об/мин (на раме)</t>
  </si>
  <si>
    <t>Г.5.0000-13023-МНД/ГТП-00.004-К.ОЛ1</t>
  </si>
  <si>
    <t>ТП 5.1.3 Техническое перевооружение подпорной насосной станции "Никольское-1" с заменой  насосных агрегатов 18 DVS-F</t>
  </si>
  <si>
    <t>Г.5.0000-13023-МНД/ГТП-00.007-К.ОЛ1</t>
  </si>
  <si>
    <t>УТНП</t>
  </si>
  <si>
    <t>Агрегат насосный горизонтальный, консольный двухступенчатый нефтяной напор 300-330м, подача 100-130куб.м/час с электродвигателем 250кВт, 3х0,4кВ</t>
  </si>
  <si>
    <t xml:space="preserve">05-57/145А-12/УТНП/ТПС-07.004-ТО.ОЛ1 </t>
  </si>
  <si>
    <t>КОМПЛЕКТ</t>
  </si>
  <si>
    <t>ТП 5.1.4 Замена насосных агрегатов с чугунным исполнением корпуса ОАО "Уралтранснефтепродукт" ЛПДС"Бердяуш" НК 210-200 № 8</t>
  </si>
  <si>
    <t>Электродвигатель ВА 132 М6 У2 7.5 кВт/1000 об/мин IM1081</t>
  </si>
  <si>
    <t>ГОСТ 183-74</t>
  </si>
  <si>
    <t>Электродвигатель взрывозащищенный132М6 7,5 кВт 1000 ОБ/МИН</t>
  </si>
  <si>
    <t>Электродвигатель взрывозащищенного исп. 132 М6 У2 7.5 кВт/1000 об/мин IM1081 на лапах</t>
  </si>
  <si>
    <t>СВТНП</t>
  </si>
  <si>
    <t>Электродвигатель взрывозащищенный 112М 5,5кВт, 0,4кВ 1430 об/мин IM 1081</t>
  </si>
  <si>
    <t xml:space="preserve"> ГОСТ Р 51689-2000.</t>
  </si>
  <si>
    <t>Пожарный насос  ПН-40УВ</t>
  </si>
  <si>
    <t>ГОСТ Р 52283-2004</t>
  </si>
  <si>
    <t>комплект</t>
  </si>
  <si>
    <t>Насос пожарный для автоцистерны ПН-40УВ</t>
  </si>
  <si>
    <t>Насос центробежный пожарный ПН-40 УВ</t>
  </si>
  <si>
    <t>ТУ 4854-003-11967975-03</t>
  </si>
  <si>
    <t>Агрегат насосный центробежный артезианский погружной   ЭЦВ 6-10-110</t>
  </si>
  <si>
    <t>ГОСТ 10168.1-85</t>
  </si>
  <si>
    <t>Агрегат насосный центробежный артезианский погружной ЭЦВ 6-10-110</t>
  </si>
  <si>
    <t>ГОСТ 10428-89</t>
  </si>
  <si>
    <t>Агрегат насосный центробежный артезианский погружной ЭЦВ 6-10-110 Q=10,H=110</t>
  </si>
  <si>
    <t>ГОСТ 10428-89Е</t>
  </si>
  <si>
    <t>Агрегат насосный центробежный артезианский погружной ЭЦВ-6-10-110</t>
  </si>
  <si>
    <t>Агрегат насосный центробежный артезианский погружной  ЭЦВ 6-10-110</t>
  </si>
  <si>
    <t>ГОСТ 10428-89,</t>
  </si>
  <si>
    <t>Эл.двигатель АИМР 160М4 УХЛ2 IМ1081 1ExdIIBT4 IP67</t>
  </si>
  <si>
    <t>Насос дозирующий цифровой TEKNA Evo TPG-603</t>
  </si>
  <si>
    <t>TEKNA Evo TPG-603</t>
  </si>
  <si>
    <t>Станция насосная 63л. с ручным 3-х поз. распред. 1,6 л/мин, 380В, с взрывозащищенным электродвигателем ВНЭР-1,6И63Т1 для Приспособления ПУИП-200-12,5МПа</t>
  </si>
  <si>
    <t>ВНЭР-1,6И63Т1</t>
  </si>
  <si>
    <t>Агрегат насосный  в комплекте с обратными фланцами и болтами с гайками Тип насоса - одноступенчатый одинарный центробежный насос типа «ин-лайн» Рабочая среда: вода.Диапазон температур рабочей среды,°С: 0-120 Климатическое исполнение по ГОСТ 1510-69 - УХЛ4 Исполнение по сейсмостойкости – С Частота вращения – 2945 об/мин Номинальная подача – 115 м3/ч. Номинальный напор – 34,7м Максимальное рабочее давление – 16 бар Тип соединения с трубопроводом – фланцевое Электропитание – 3х380В. Мощность двигателя – 15 кВт</t>
  </si>
  <si>
    <t>Агрегат электронасосный центробежный, горизонтальный,  секционный, многоступенчатый, с односторонним расположением рабочих колес, с подачей 60 м3/ч, напором 132 м для перекачивания питьевой воды. С электродвигателем мощностью 45 кВт, частотой вращения 3000 об/мин. Уплотнение - сальникового типа. Муфта - втулочно-пальцевая. В комплекте защитным кожухом и общей рамой, ответными фланцами, крепежными деталями, прокладочными материалами, комплектом быстроизнашивающихся деталей и эксплуатационными документами. Установка на общей фундаментной плите. В сейсмостойком исполнении С. Климатическое исполнение У4</t>
  </si>
  <si>
    <t>Насосный центробежный двухстороннего входа с подачей жидкости 200 м3/ч напором 90м, с  электродвигателем, частота вращения 2900 об/мин, общепромышленного исполнения, напряжением 380В. Допускаемый кавитационный запас 5,5 м., частота вращения 2900об/мин. Класс взрывоопасности зоны по ПУЭ - Д. Установка на общей фундаментной раме.Поставка в комплекте с ответными фланцами, крепежными изделиями и прокладками. В несейсмостойком исполнении СО. Климатическое исполнение У. Перекачиваемая среда - раствор пенообразователя, плотность перекачиваемой среды 1000 кг/м3</t>
  </si>
  <si>
    <t>Насосный агрегат центробежный горизонтальный консольный Q=10,5м3/ч, Н=14м, с электродвигателем  мощностью 4 кВт, 2900 об/мин, напряжением 380В, (материал деталей проточной части-хромоникелевая сталь). Допускаемый кавитационный запас 3,5 м.  частота вращения 2900об/мин. Уплотнение вала - сальники. Взрывозащита - обычная. Установка на общей фундаментной раме. В несейсмостойком исполнении СО. Климатическое исполнение У. Поставка в комплекте с ответными фланцами, крепежными изделиями и прокладками. Перекачиваемая среда - раствор пенообразователя, плотность перекачиваемой среды 1000 кг/м3</t>
  </si>
  <si>
    <t>Филиал КРНУ ОАО "Транссибнефть", 660043, Россия, Красноярский край, г.Красноярск ул.Водянникова, д.2/1 Покупатель: ОАО «Транссибнефть». Адрес: 644033, Россия, г. Омск, ул. Красный путь, 111, корп.1 ИНН/КПП покупателя 5502020634/554250001. Грузополучатель: Филиал КРНУ ОАО "Транссибнефть", код 7131, ОКПО 00139152, ИНН 5502020634, КПП 554250001; Вагонные поставки: станция Красноярск-Северный КЖД, код станции 890108 Контейнерные поставки 20 тн: станция Базаиха Красноярская ж/д, код станции 892103 Автотранспорт: 660118, г.Красноярск, ул.Северное шоссе, 45 УПТОиКО Филиал КРНУ ОАО "Транссибнефть"; Контактное лицо: Дорошкевич И.А. (8-391) 263-27-38 отдел ОКиМТС, 263-27-44 центр.склад</t>
  </si>
  <si>
    <t xml:space="preserve">Филиал НРНУ ОАО «Транссибнефть», 630049, Россия, г. Новосибирск, ул. Галущака, д.1, Покупатель: ОАО «Транссибнефть», 644033, Россия, г. Омск, ул. Красный путь 111, корп.1 ИНН/КПП 5502020634/554250001 Грузополучатель: филиал НРНУ ОАО «Транссибнефть» , код получателя 8190, ОКПО 98402109; ИНН5 502020634, КПП 554250001, Вагонные поставки: станция Сокур Западно-Сибирской ж.д., код станции 851809, Контейнерные поставки 3-5-20 тн: станция Клещиха Западно-Сибирской ж/д, код станции 850204 Багаж: ст. Новосибирск Главный (багажное отделение); Автотранспорт: НРНУ ОАО «Транссибнефть», НСО, Мошковский район, с. Сокур, ул. Промышленная, д.7. Контактное лицо: Корольков Е.В. - тел. (383) 229-96-15, Борзых Н.В. тел. (383) 229-96-32, Капкайкин А.В. (383) 229-95-82 </t>
  </si>
  <si>
    <t xml:space="preserve">Грузополучатель: ОАО МН "Дружба" МРУ. Адрес местонахождения: 393760 г. Мичуринск Тамбовской обл. ул. Марата 162 б. ИНН 3235002178, КПП 682702001, ОКПО 10453441. Вагонная отправка: ОАО МН "Дружба" МРУ, 393760 г. Мичуринск Тамбовской обл. ул. Марата 162 б, станция Мичуринск-Уральский ЮВЖД код станции 600909, ж-д код предприятия 9224. Контейнерная и мелкая отправка: ОАО МН "Дружба" МРУ, 393760 г. Мичуринск Тамбовской обл. ул. Марата 162 б, станция Мичуринск-Уральский ЮВЖД код станции 63050, ж-д код предприятия 9224. Отправка багажом: ОАО МН "Дружба" МРУ, 393760 г. Мичуринск Тамбовской обл. ул. Марата 162 б. Автотранспортом: Тамбовская обл. Мичуринский р-н с. Ново-Никольское нефтепровод "Дружба" центральный склад. Контактное лицо: Воронков Сергей Геннадьевич тел. 8-915-676-17-45, </t>
  </si>
  <si>
    <t>Рязанское районное нефтепроводное управление филиал ОАО «Верхневолжскнефтепровод».
Адрес: 390016, г.Рязань, Промбаза №1 ИНН 5260900725, КПП 622802001, ОКПО
00137549; Код справки ж/д расчетов 06698091; Код предприятия 8172. Конт.тел.
(4912)-93-52-64, 93-54-38, 8-910-641-33-38 Аканин Дмитрий Николаевич 607650 - 4 шт,
Нижегородская область, Кстовский район, Промышленная зона; Кстовская база
ПТО и КО филиал ОАО «Верхневолжскнефтепровод», ИНН 5260900725; КПП 525002002;
ОКПО 04668539, код предприятия 8170, Отгрузочные: автотранспортом - 607650,
Нижегородская область, Кстовский район, Промышленная зона; вагонами -
ст.Зелецино, Горьковской ж.д. код 269601; контейнерами: ст.Костариха,
Горьковской ж.д. код 261203, конт.тел. (83145)-5-23-86 Кулагина Мария
Валерьевна, 8-910-791-76-92 – Прошкин Владимир Михайлович  - 4 шт, 
Ж/д станция
Йошкар-Ола, код 252401, Горьковской ж/д. Марийское РНУ, филиал ОАО «Верхневолжские
магистральные нефтепроводы» 424037, Республика Марий Эл, г. Йошкар-Ола,
ул.Анциферова 1 а. ОКПО 04767780 Автотранпорт: 424037, Республика Марий
Эл, г. Йошкар-Ола, компания "Автотрейдинг" для Марийского РНУ ул.Анциферова 1 а. - 2 шт</t>
  </si>
  <si>
    <t>Грузополучатель: КРУ ОАО «МН «Дружба», ИНН 3235002178, КПП 631702001, ОКПО 10453441, Код груз-ля 8171
Почтовый адрес: 443020 г. Самара, ул. Ленинградская, 83
Багаж: Станция Самара,  Куйбышевской  ж/д,  код станции 657907
Автотранспорт: КРУ ОАО МН "Дружба" , Самарская обл., Волжский р-н, пос. Лопатино, ЛПДС «Лопатино» , центральный склад
Конт. тел.: Нач. ОМТС - Белокопытов Дмитрий Степанович, тел.8-919-8-000-357; ОМТС, тел. (846) 999-86-58, 999-86-30
Начальник отдела комплектации: Бугрова Марина Викторовна тел. (846) 99-98-669.</t>
  </si>
  <si>
    <t>Грузополучатель: МРУ ОАО «МН «Дружба», ИНН 3235002178, КПП 682702001, ОКПО 10453441, код предпр. 9224
Почтовый адрес: 393760 г. Мичуринск Тамбовской обл. ул. Марата 162 б
Багаж: Грузополучатель МРУ ОАО МН "Дружба", 393760 г. Мичуринск Тамбовской обл. ул. Марата 162 б
Автотранспорт: Тамбовская обл. Мичуринский р-н с. Ново-Никольское, нефтепровод "Дружба" центральный склад
Конт. тел.:Начальник ОМТС Уваров Александр Викторович тел. 8-915-671-44-83
Начальник отдела комплектации: Воронков Сергей Геннадьевич тел. (47545) 98-4-70, тел. сот.8-915-676-17-45</t>
  </si>
  <si>
    <t>Грузополучатель: Филиал ОАО "Приволжскнефтепровод" Самарское районное нефтепроводное управление 443020, Россия, г. Самара, ул. Ленинская, 100А, Контактное лицо:  начальник службы комплектации - Кузнецов Александр Сергеевич   (846) 999-41-16, 999-41-39 Код ОКПО 00139117, ИНН 6317024749,  КПП 631702003, Код предприятия 4112.  Отгрузочные реквизиты: "Вагоны - станция "Кряж" Куйбышевской ж.д. Код станции 639608; Контейнеры  (3 - 10 тн): ст.Безымянка Куйбышевской ж/д, код 657803;  Грузобагаж - станция "Самара"  Куйбышевской  ж.д. Автотранспорт: 446200 Самарская обл., г. Новокуйбышевск, ул.Шоссейная, 10-а</t>
  </si>
  <si>
    <t>Реквизиты для оформления перевозочных документов
1.Вагонные поставки (МТР), контейнерные поставки (20 т.) - Грузополучатель: ЯРНУ филиал ООО «Балтнефтепровод», код 1983, ОКПО 00139258 ст. Приволжье, Северной ж.д., Грузовой двор МЧ-1, код станции 310607;  2. Контейнерные поставки (3-5 т.) - Грузополучатель: ЯРНУ филиал ООО «Балтнефтепровод», код 1983, ОКПО 00139258, ст. Ярославль, Северной ж.д., код станции 310109; 3. Поставки автомобильным транспортом - Грузополучатель ЯРНУ, филиал ООО "Балтнефтепровод", 150521, Ярославская область, п/о Щедрино.  
Почтовые реквизиты: 150521, Ярославская область, п/о Щедрино; 
Контактные лица: Вагнер А.А., Соломахин С.Н., Фомичев Ю.В. тел.(4852) 49-18-26</t>
  </si>
  <si>
    <t>Грузополучатель: ЗАО «МПС» ИНН 2315143060, КПП 231501001, ОКПО 85415783, код предприятия 5730
Почтовый адрес: 353900, Россия, Краснодарский край, г. Новороссийск, ул. Свободы дом 1, этаж 12
Вагонные поставки: Станция Грушевая  Северо-Кавказская ЖД, код станции 521707
Контейнерные поставки 3-5-20-40 тн: Станция Грушевая  Северо-Кавказская ЖД, код станции 521707
Багаж: Станция Грушевая, Северо-Кавказская ЖД, код станции 521707
Автотранспорт: РФ, Краснодарский край, г. Новороссийск, Грушовая балка, ПНБ «Грушовая». ЗАО «МПС»
Для почтовых отправок: 353900, Россия, Краснодарский край, г. Новороссийск, ул. Свободы дом 1, этаж 12
Конт. тел. Исп. 8 (8617) 60-13-98  Кимишкез Карен Владимирович сотовый 8-9887-69-75-68</t>
  </si>
  <si>
    <t>Грузополучатель: Филиал ОАО «Приволжскнефтепровод» Самарское районное нефтепроводное управление, код грузополучателя 5569, ОКПО 00139117, ИНН 6317024749,  КПП 631702003
Почтовый адрес: 443020, г. Самара, ул. Ленинская, 100А
Вагонные поставки: Станция Кряж, Куйбышевской ж/д, код станции 639608
Контейнерные поставки 3-20 тн: Станция Безымянка, Куйбышевской ж/д, код станции 657803
Багаж: Станция Самара, Куйбышевской ж/д, код станции 657907
Автотранспорт: Самарская обл., г.Новокуйбышевск, ул. Шоссейная 10-А, Материальный склад ОМТС
Для почтовых отправок: 443020, г.Самара, ул.Ленинская, 100А.
Конт. тел. Исп. начальник ОМТС Покидышев Геннадий Александрович (846) 999-41-07, 999-41-15</t>
  </si>
  <si>
    <t>Грузополучатель: ООО "Спецморнефтепорт Козьмино", ИНН 2508081814, КПП 250801001, ОКПО 84615095 
Почтовый адрес: 692941, РФ, Приморский край, г. Находка, п. Врангель, ул. Нижне-Набережная, 76
Вагонные и контейнерные поставки: Грузополучатель ООО «Санк-Транс» (для ООО «Спецморнефтепорт Козьмино»), код 9926, ОКПО 74960849, ИНН/КПП 2524100327/252401001, адрес: Приморский край, г. Находка, п. Врангель-1, ул. Внутрипортовая, 37. Вагон, платформа: станция Находка-Восточная, Дальневосточной ж.д., код станции 985906. Контейнер: станция Находка Дальневосточной ж.д., код станции 984502.
Багаж: ООО «ЖелДорЭкспедиция-В», филиал в г. Находка, получатель ООО «Спецморнефтепорт Козьмино», автодоставка в пункте назначения по адресу: Приморский край, г. Находка, п. Врангель, ул. Нижне-Набережная, 76.
Автотранспорт: Приморский край, г. Находка, п. Врангель, ул. Нижне-Набережная, 76.
Для почтовых отправлений: 692941, РФ, Приморский край, г. Находка, п. Врангель, ул. Нижне-Набережная, 76.
Конт. тел. исп. Инженер ОМТС Золотых Роман Владимирович (4236) 77-10-11</t>
  </si>
  <si>
    <t>Грузополучатель: ОАО «МН «Дружба», ИНН 3235002178, КПП 997150001, ОКПО 10453441, код грузополучателя 1594
Почтовый адрес: 241020 г. Брянск,  ул. Уральская 113
Вагонные поставки: Станция Брянск-льговский, Московской ж/д, код станции 200002
Контейнерные поставки 3-5-20 тн: Станция Брянск- Льговский, Московской ж/д, код станции 200002
Багаж: Станция Брянск – Орловский, Московской ж/д., багажное отделение
Автотранспорт: 241020 г. Брянск, переулок Менжинского, 80 склад ОАО.
Для почтовых отправок: 241020 г. Брянск,  ул. Уральская 113
Конт. тел. Исп. Начальник службы комплектации Кабакова Татьяна Евгеньевна (4832) 67-61-69, (4832) 74-78-23.</t>
  </si>
  <si>
    <t>Грузополучатель: МРУ ОАО «МН «Дружба», ИНН 3235002178, КПП 682702001, ОКПО 10453441, код предпр. 9224. Почтовый адрес: 393760 г. Мичуринск Тамбовской обл. ул. Марата 162 б. Вагонные поставки: Станция Мичуринск-Уральский, Юго-Восточная ж/д, код станции 600909. Контейнерные поставки 3-5-20 тн: Станция Мичуринск-Уральский, Юго- Восточная ж/д, код станции 600909. Багаж: Грузополучатель МРУ ОАО МН "Дружба", 393760 г. Мичуринск Тамбовской обл. ул. Марата 162 б. Автотранспорт: Тамбовская обл. Мичуринский р-н с. Ново-Никольское, нефтепровод "Дружба" центральный склад. Для почтовых отправок: 393760 г. Мичуринск Тамбовской обл. ул. Марата 162 б. Конт. тел. Исп. Стрельникова Анна Вячеславовна тел. (47545) 98-2-65, Начальник ОМТС Уваров Александр Викторович тел. 8-915-671-44-83</t>
  </si>
  <si>
    <t>Лот № В-9.6.12 Насосное оборудование вспомогательное (прочее)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</si>
  <si>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</si>
  <si>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</si>
  <si>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</si>
  <si>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</si>
  <si>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</si>
  <si>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</si>
  <si>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Январь 2013</t>
  </si>
  <si>
    <t>Февраль 2013</t>
  </si>
  <si>
    <t>Март 2013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</si>
  <si>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</si>
  <si>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</si>
  <si>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</si>
  <si>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</si>
  <si>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</si>
  <si>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</si>
  <si>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</si>
  <si>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</si>
  <si>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</si>
  <si>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Январь 2014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</si>
  <si>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</si>
  <si>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</si>
  <si>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</si>
  <si>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</si>
  <si>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</si>
  <si>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</si>
  <si>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</si>
  <si>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</si>
  <si>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</si>
  <si>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февраль 2013</t>
  </si>
  <si>
    <t>ж/д, а/тр</t>
  </si>
  <si>
    <t>июнь 2013</t>
  </si>
  <si>
    <t>ж/д, авто</t>
  </si>
  <si>
    <t>март 2013:2
июнь 2013:1</t>
  </si>
  <si>
    <t>январь 2013:3
февраль 2013:11
март 2013:11
апрель 2013:6</t>
  </si>
  <si>
    <t>март 2013:60
июнь 2013:36</t>
  </si>
  <si>
    <t>март 2013:36
июнь 2013:36
сентябрь 2013:14</t>
  </si>
  <si>
    <t>июнь 2013:2
сентябрь 2013:1</t>
  </si>
  <si>
    <t>март 2013:16
июнь 2013:7</t>
  </si>
  <si>
    <t>март 2013:10
июнь 2013:10
сентябрь 2013:10</t>
  </si>
  <si>
    <t>март 2013:70
июнь 2013:20</t>
  </si>
  <si>
    <t>апрель 2013:660
июнь 2013:72
июль 2013:96
сентябрь 2013:48</t>
  </si>
  <si>
    <t>Авто</t>
  </si>
  <si>
    <t>январь 2013:13
июль 2013:14
сентябрь 2013:3</t>
  </si>
  <si>
    <t>март 2013:4
июнь 2013:5</t>
  </si>
  <si>
    <t>март 2013:30
июнь 2013:30</t>
  </si>
  <si>
    <t>а/т</t>
  </si>
  <si>
    <t xml:space="preserve">Почтовый адрес: п. Кутерем, Калтасинский р-н, Республика Башкортостан, Россия, 452878 
Грузополучатель: АНУ -филиал ОАО "Уралсибнефтепровод" ИНН 0278039018, КПП 022702001,ОКПО 00139608. 
А/тр. : Склад НПС "Чекмагуш" Арланского НУ, п.Старокалмашево, Чекмагушевский р-н, Республика Башкортостан, Россия, 452206 Контактное лицо: начальник НПС "Чекмагуш" Муратов Марат Наильевич тел: 8-917-40-82-491.
</t>
  </si>
  <si>
    <t>01.09.2013</t>
  </si>
  <si>
    <t>апрель 2013</t>
  </si>
  <si>
    <t>ж.д. и авто.тр.</t>
  </si>
  <si>
    <t>10.04.2013</t>
  </si>
  <si>
    <t>март 2013</t>
  </si>
  <si>
    <t>ж/д, а/т</t>
  </si>
  <si>
    <t>31.03.2013</t>
  </si>
  <si>
    <t>май 2013</t>
  </si>
  <si>
    <t>Ж/д, а/тр</t>
  </si>
  <si>
    <t>01.05.2013</t>
  </si>
  <si>
    <t>01.04.2013</t>
  </si>
  <si>
    <t>автотранспорт</t>
  </si>
  <si>
    <t>Грузополучатель: База ПТОиКО ОАО "Магистральные нефтепроводы Центральной Сибири" код 2421 Адрес:634024, Россия, г.Томск, ул.Причальная,14; контактное лицо: Логунов Николай Артемьевич - нач.УПРР БПТО и КО, тел.: 8-3822-27-63-53</t>
  </si>
  <si>
    <t>20.03.2013</t>
  </si>
  <si>
    <t>ж/д или а/транспорт</t>
  </si>
  <si>
    <t>30.04.2013</t>
  </si>
  <si>
    <t>Почтовый адрес: п. Новый Мир, Юргамышский р-н, Курганская область, Россия, 641210. Грузополучатель: КНУ - филиал ОАО "Уралсибнефтепровод", ИНН 0278039018, ОКПО 00139123, КПП 452602001 Ж/д контейнер: Станция Курган Южно-Уральской ж/д, код станции: 828501, код предприятия: 0278 А/т: ЛПДС "Юргамыш", п. Новый Мир, Юргамышский р-н, Курганская область, Россия, 641210. Контактное лицо: Кирбабин Е.И. (8-35248) 98499 сот.-8-912-9796610</t>
  </si>
  <si>
    <t>30.05.2013</t>
  </si>
  <si>
    <t>ж/д или автотранспорт</t>
  </si>
  <si>
    <t>ж.д. и автотр.</t>
  </si>
  <si>
    <t>01.03.2013</t>
  </si>
  <si>
    <t>ж.д. и авто тр.</t>
  </si>
  <si>
    <t xml:space="preserve"> Грузополучатель: Иркутское РНУ филиал ООО "Востокнефтепровод", 665832, Иркутская обл., г. Ангарск, мкр. 7 д.2. , р/сч. 40702810900060001109 в ОАО Банк "ВТБ" г. Москва, к/сч.30101810700000000187, БИК 044525187 , КПП 380102001, код получателя 7261, 3-х,5-тонные контейнеры: ст. Китой-Комбинатская ВСЖД, код ст. 932103. Контактное лицо: Бучинский Дмитрий Анатольевич, тел. (3951)508-332, моб. 8-9025-147-843, диспетчер (3951)508-224.</t>
  </si>
  <si>
    <t>30.06.2013</t>
  </si>
  <si>
    <t>август 2013</t>
  </si>
  <si>
    <t>30.08.2013</t>
  </si>
  <si>
    <t>а/м, ж/д, силами поставщика</t>
  </si>
  <si>
    <t>20.05.2013</t>
  </si>
  <si>
    <t>ж/д, контейнер, автотранспорт</t>
  </si>
  <si>
    <t>01.07.2013</t>
  </si>
  <si>
    <t>Тюменская БПТОиКО ОАО "Сибнефтепровод", г. Тюмень, 5 км Велижанского тракта, 6 ОКПО 04729123 КПП 720202001 Вагонные нормы: ст. Туринский Свердловской ж/д, код - 795609; контейнеры 3-5 тн: ст. Тюмень Свердловской ж/д, код - 790003; контейнеры свыше 20 тн: ст. Войновка Свердловской ж/д, код 790409. Код получателя 1583. Контактное лицо: Начальник ОМТС ТБПТОиКО Глацких М.Ю. Контактный телефон: (3452) 49 33 29</t>
  </si>
  <si>
    <t>10.09.2013</t>
  </si>
  <si>
    <t>Грузополучатель: ОАО "Рязаньтранснефтепродукт". Почтовый адрес: 390035, г. Рязань, ул. Гоголя, д.35-А.Базис поставки - склад Грузополучателя. Адрес склада Грузополучателя: 390035, г. Рязань, Южный Промузел, д.18а.</t>
  </si>
  <si>
    <t>Почтовый адрес: ул.Крупской, 10, г.Уфа, Республика Башкортостан, Россия, 450077. Грузополучатель: ОАО "Уралсибнефтепровод", ИНН 0278039018, ОКПО 00139608.
Ж/д. Контейнер: Станция Черниковка Куйбышевской ж/д, код станции: 654701, код получателя: 2423.
А/тр. Центральный склад, п. Нурлино, Уфимский р-н, Республика Башкортостан, Россия, 450513.
Контактное лицо: Бочкарев Николай Александрович, старший мастер, (347) 279-24-47, 252-62-47</t>
  </si>
  <si>
    <t>ж/д или а/т</t>
  </si>
  <si>
    <t>01.02.2013</t>
  </si>
  <si>
    <t>Грузополучатель: ООО "Балттранснефтепродукт". Почтовый адрес: 192029, Санкт-Петербург, пр. Обуховской обороны, д.70, корп. 3, лит.АРеквизиты грузополучателя: ППС НЕВСКАЯ , 188683, Ленинградская обл., Всеволожский р-н, д. Островки, литера А.</t>
  </si>
  <si>
    <t>10.05.2013</t>
  </si>
  <si>
    <t>База производственного обслуживания (БПО) ОАО "Черномортранснефть", код ОКПО 00139011, код ОКОНХ 51131, код плательщика 9178208, код грузополучателя 8255, адрес: 353960 Краснодарский край г. Новороссийск, п. Кирилловка, промзона. Для ЖД- ст. Новороссийск СКЖД, код станции 520901, путь 108А. ИНН 2315072242, КПП 230750001,   р/счет 407 02 810 300 060 001 097, кор/счет 301 01 810 700 000 000 187 в ОАО Банк ВТБ  г.Москва, БИК 044525187.</t>
  </si>
  <si>
    <t>15.05.2013</t>
  </si>
  <si>
    <t>15.03.2013</t>
  </si>
  <si>
    <t>Грузополучатель: Филиал ОАО "Юго-Запад транснефтепродукт" "Сызранское производственное отделение". Почтовый адрес (адрес местонахождения): 446001, Россия, Самарская обл., г. Сызрань, ул. Ульяновская, 99 Базис поставки – склад Грузополучателя:446012, г. Сызрань, Самарская обл., ул. Нефтепроводная, д. 10</t>
  </si>
  <si>
    <t>10.03.2013</t>
  </si>
  <si>
    <t>15.02.2013</t>
  </si>
  <si>
    <t>Почтовый адрес: п. Нурлино, Уфимский р-н, Республика Башкортостан, Россия, 450513. Грузополучатель: ЧерНУ - филиал ОАО "Уралсибнефтепровод", ИНН 0278039018, ОКПО 00139778, КПП 024502001 ж/д платформа: Станция Чишмы, Куйбышевской ж/д, код станции: 651506, код получателя: 8701416 а/т: п. Нурлино, Уфимский р-н, Республика Башкортостан, Россия, 450513. Контактное лицо - Юсупов Айдар Фаритович-нач ОМТС и КО, (8-347) 279-21-20, доб 22-83, сот т.8-9177839168</t>
  </si>
  <si>
    <t>Грузополучатель: ОАО "СЗМН" Адрес: 420061, Республика Татарстан, г.Казань,ул.Н.Ершова,д.26А (База ПУКО ОАО "СЗМН", адрес: 423231 г. Бугульма, ул. Монтажная,1)ИНН 1645000340 КПП 168150001 Код ОКПО 00139264. Отгрузочные реквизиты: Код предприятия: 7808. Станция Бугульма Куйбышевской ж.д., код станции 648607. Контактное лицо: Каримов Руслан Газанович тел. 8-917-299-0365, Спиридонов Владислав Владимирович тел. 8-917-394-88-73.</t>
  </si>
  <si>
    <t>декабрь 2012</t>
  </si>
  <si>
    <t xml:space="preserve"> авто</t>
  </si>
  <si>
    <t>март 2013:8
май 2013:8
июль 2013:12</t>
  </si>
  <si>
    <t>март 2013:4
май 2013:4
июль 2013:6</t>
  </si>
  <si>
    <t>март 2013:16
июль 2013:12</t>
  </si>
  <si>
    <t>март 2013:32
июль 2013:24</t>
  </si>
  <si>
    <t>март 2013:24
июль 2013:18</t>
  </si>
  <si>
    <t>март 2013:8
июль 2013:6</t>
  </si>
  <si>
    <t>март 2013:10
июнь 2013:6</t>
  </si>
  <si>
    <t>июнь 2013:1
сентябрь 2013:1</t>
  </si>
  <si>
    <t>02.08.2013</t>
  </si>
  <si>
    <t>ж\д или автотранспорт</t>
  </si>
  <si>
    <t>Грузополучатель: ОАО "Уралтранснефтепродукт"- ЛПДС "Бердяуш" . Почтовый адрес: 456920,  Челябинская обл., Саткинский р-н, п. Жукатау.1) Базис поставки - станция назначения. Реквизиты Грузополучателя: ст. БердяушЮжно-Уральская ЖД, ОКПО 21625840, код грузопол. 6303.2) Базис поставки-склад Грузополучателя. Реквизиты Грузополучателя:456920,  Челябинская обл., Саткинский р-н, п. Жукатау.</t>
  </si>
  <si>
    <t>15.07.2013</t>
  </si>
  <si>
    <t>авто, ж/д</t>
  </si>
  <si>
    <t>Авто. ж/д</t>
  </si>
  <si>
    <t>декабрь 2013</t>
  </si>
  <si>
    <t>июнь 2013:1
июль 2013:1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</si>
</sst>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419]mmmm\ yyyy;@"/>
    <numFmt numFmtId="174" formatCode="0.0000"/>
    <numFmt numFmtId="175" formatCode="[$-FC19]d\ mmmm\ yyyy\ &quot;г.&quot;"/>
  </numFmts>
  <fonts count="51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b/>
      <u val="single"/>
      <sz val="12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Arial Cyr"/>
      <family val="0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name val="Helv"/>
      <family val="0"/>
    </font>
    <font>
      <b/>
      <sz val="14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1" fontId="5" fillId="0" borderId="0" xfId="59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52" applyFont="1" applyFill="1" applyBorder="1" applyAlignment="1">
      <alignment horizontal="right" vertical="center" wrapText="1"/>
      <protection/>
    </xf>
    <xf numFmtId="0" fontId="8" fillId="0" borderId="0" xfId="52" applyFont="1" applyFill="1" applyBorder="1" applyAlignment="1">
      <alignment vertical="center" wrapText="1"/>
      <protection/>
    </xf>
    <xf numFmtId="0" fontId="8" fillId="0" borderId="0" xfId="52" applyFont="1" applyFill="1" applyBorder="1" applyAlignment="1">
      <alignment horizontal="left" vertical="center" wrapText="1"/>
      <protection/>
    </xf>
    <xf numFmtId="171" fontId="5" fillId="0" borderId="0" xfId="59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3" fontId="5" fillId="33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3" fontId="9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/>
    </xf>
    <xf numFmtId="4" fontId="5" fillId="0" borderId="0" xfId="59" applyNumberFormat="1" applyFont="1" applyAlignment="1">
      <alignment horizontal="right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59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8" fillId="0" borderId="0" xfId="52" applyNumberFormat="1" applyFont="1" applyFill="1" applyBorder="1" applyAlignment="1">
      <alignment horizontal="left" vertical="center" wrapText="1"/>
      <protection/>
    </xf>
    <xf numFmtId="4" fontId="5" fillId="0" borderId="0" xfId="59" applyNumberFormat="1" applyFont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/>
    </xf>
    <xf numFmtId="4" fontId="13" fillId="0" borderId="0" xfId="59" applyNumberFormat="1" applyFont="1" applyAlignment="1">
      <alignment horizontal="right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9" fontId="0" fillId="0" borderId="10" xfId="0" applyNumberFormat="1" applyBorder="1" applyAlignment="1">
      <alignment horizontal="center" vertical="center" wrapText="1"/>
    </xf>
    <xf numFmtId="4" fontId="3" fillId="0" borderId="0" xfId="59" applyNumberFormat="1" applyFont="1" applyBorder="1" applyAlignment="1">
      <alignment horizontal="right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 quotePrefix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от 6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b/>
        <i val="0"/>
      </font>
    </dxf>
    <dxf>
      <font>
        <color indexed="9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52"/>
  <sheetViews>
    <sheetView tabSelected="1" zoomScale="80" zoomScaleNormal="80" zoomScaleSheetLayoutView="130" zoomScalePageLayoutView="0" workbookViewId="0" topLeftCell="A1">
      <selection activeCell="I188" sqref="I188"/>
    </sheetView>
  </sheetViews>
  <sheetFormatPr defaultColWidth="9.140625" defaultRowHeight="12.75"/>
  <cols>
    <col min="1" max="1" width="6.421875" style="0" customWidth="1"/>
    <col min="2" max="2" width="10.7109375" style="0" customWidth="1"/>
    <col min="3" max="3" width="6.8515625" style="0" customWidth="1"/>
    <col min="4" max="4" width="10.8515625" style="0" customWidth="1"/>
    <col min="5" max="5" width="35.00390625" style="0" customWidth="1"/>
    <col min="6" max="6" width="29.28125" style="1" customWidth="1"/>
    <col min="7" max="8" width="21.57421875" style="1" customWidth="1"/>
    <col min="9" max="9" width="13.8515625" style="1" customWidth="1"/>
    <col min="10" max="10" width="7.57421875" style="0" customWidth="1"/>
    <col min="11" max="11" width="11.57421875" style="0" customWidth="1"/>
    <col min="12" max="16" width="6.421875" style="0" hidden="1" customWidth="1"/>
    <col min="17" max="29" width="6.421875" style="0" customWidth="1"/>
    <col min="30" max="39" width="6.421875" style="0" hidden="1" customWidth="1"/>
    <col min="40" max="40" width="6.57421875" style="0" customWidth="1"/>
    <col min="41" max="41" width="19.28125" style="48" hidden="1" customWidth="1"/>
    <col min="42" max="42" width="52.421875" style="1" customWidth="1"/>
    <col min="43" max="43" width="17.421875" style="42" customWidth="1"/>
    <col min="44" max="44" width="16.57421875" style="48" customWidth="1"/>
    <col min="45" max="45" width="11.8515625" style="48" customWidth="1"/>
    <col min="46" max="48" width="16.7109375" style="48" customWidth="1"/>
    <col min="49" max="49" width="16.7109375" style="0" customWidth="1"/>
  </cols>
  <sheetData>
    <row r="1" spans="1:49" ht="18.75">
      <c r="A1" s="3"/>
      <c r="B1" s="4"/>
      <c r="C1" s="4"/>
      <c r="D1" s="5"/>
      <c r="E1" s="5"/>
      <c r="F1" s="32"/>
      <c r="G1" s="32"/>
      <c r="H1" s="32"/>
      <c r="I1" s="32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49"/>
      <c r="AP1" s="34"/>
      <c r="AQ1" s="37"/>
      <c r="AR1" s="38"/>
      <c r="AS1" s="38"/>
      <c r="AT1" s="52" t="s">
        <v>25</v>
      </c>
      <c r="AU1" s="52"/>
      <c r="AV1" s="52"/>
      <c r="AW1" s="7"/>
    </row>
    <row r="2" spans="1:49" ht="12.75">
      <c r="A2" s="8"/>
      <c r="B2" s="9"/>
      <c r="C2" s="4"/>
      <c r="D2" s="5"/>
      <c r="E2" s="5"/>
      <c r="F2" s="32"/>
      <c r="G2" s="32"/>
      <c r="H2" s="32"/>
      <c r="I2" s="32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49"/>
      <c r="AP2" s="34"/>
      <c r="AQ2" s="37"/>
      <c r="AR2" s="38"/>
      <c r="AS2" s="38"/>
      <c r="AT2" s="39"/>
      <c r="AU2" s="39"/>
      <c r="AV2" s="39"/>
      <c r="AW2" s="7"/>
    </row>
    <row r="3" spans="1:49" ht="15.75">
      <c r="A3" s="54" t="s">
        <v>211</v>
      </c>
      <c r="B3" s="4"/>
      <c r="C3" s="4"/>
      <c r="D3" s="5"/>
      <c r="E3" s="5"/>
      <c r="F3" s="32"/>
      <c r="G3" s="32"/>
      <c r="H3" s="32"/>
      <c r="I3" s="32"/>
      <c r="J3" s="5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6"/>
      <c r="AO3" s="49"/>
      <c r="AP3" s="34"/>
      <c r="AQ3" s="37"/>
      <c r="AR3" s="38"/>
      <c r="AS3" s="38"/>
      <c r="AT3" s="39"/>
      <c r="AU3" s="39"/>
      <c r="AV3" s="39"/>
      <c r="AW3" s="7"/>
    </row>
    <row r="4" spans="1:49" ht="15.75">
      <c r="A4" s="53"/>
      <c r="B4" s="9"/>
      <c r="C4" s="4"/>
      <c r="D4" s="5"/>
      <c r="E4" s="5"/>
      <c r="F4" s="32"/>
      <c r="G4" s="32"/>
      <c r="H4" s="32"/>
      <c r="I4" s="32"/>
      <c r="J4" s="5"/>
      <c r="K4" s="4"/>
      <c r="L4" s="9"/>
      <c r="M4" s="9"/>
      <c r="N4" s="9"/>
      <c r="O4" s="9"/>
      <c r="P4" s="9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6"/>
      <c r="AO4" s="49"/>
      <c r="AP4" s="34"/>
      <c r="AQ4" s="37"/>
      <c r="AR4" s="38"/>
      <c r="AS4" s="38"/>
      <c r="AT4" s="39"/>
      <c r="AU4" s="39"/>
      <c r="AV4" s="39"/>
      <c r="AW4" s="7"/>
    </row>
    <row r="5" spans="1:49" ht="15.75">
      <c r="A5" s="55" t="s">
        <v>381</v>
      </c>
      <c r="B5" s="4"/>
      <c r="C5" s="4"/>
      <c r="D5" s="5"/>
      <c r="E5" s="5"/>
      <c r="F5" s="32"/>
      <c r="G5" s="32"/>
      <c r="H5" s="32"/>
      <c r="I5" s="32"/>
      <c r="J5" s="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6"/>
      <c r="AO5" s="49"/>
      <c r="AP5" s="34"/>
      <c r="AQ5" s="37"/>
      <c r="AR5" s="38"/>
      <c r="AS5" s="38"/>
      <c r="AT5" s="39"/>
      <c r="AU5" s="39"/>
      <c r="AV5" s="39"/>
      <c r="AW5" s="7"/>
    </row>
    <row r="6" spans="1:49" ht="12.75">
      <c r="A6" s="3"/>
      <c r="B6" s="4"/>
      <c r="C6" s="4"/>
      <c r="D6" s="5"/>
      <c r="E6" s="5"/>
      <c r="F6" s="32"/>
      <c r="G6" s="32"/>
      <c r="H6" s="32"/>
      <c r="I6" s="32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9"/>
      <c r="AP6" s="34"/>
      <c r="AQ6" s="37"/>
      <c r="AR6" s="38"/>
      <c r="AS6" s="38"/>
      <c r="AT6" s="39"/>
      <c r="AU6" s="39"/>
      <c r="AV6" s="39"/>
      <c r="AW6" s="7"/>
    </row>
    <row r="7" spans="1:49" ht="12.75">
      <c r="A7" s="3"/>
      <c r="B7" s="4"/>
      <c r="C7" s="4"/>
      <c r="D7" s="5"/>
      <c r="E7" s="5"/>
      <c r="F7" s="32"/>
      <c r="G7" s="32"/>
      <c r="H7" s="32"/>
      <c r="I7" s="32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49"/>
      <c r="AP7" s="34"/>
      <c r="AQ7" s="37"/>
      <c r="AR7" s="38"/>
      <c r="AS7" s="38"/>
      <c r="AT7" s="39"/>
      <c r="AU7" s="39"/>
      <c r="AV7" s="39"/>
      <c r="AW7" s="7"/>
    </row>
    <row r="8" spans="1:49" ht="12.75">
      <c r="A8" s="13"/>
      <c r="B8" s="13"/>
      <c r="C8" s="13"/>
      <c r="D8" s="5"/>
      <c r="E8" s="5"/>
      <c r="F8" s="32"/>
      <c r="G8" s="32"/>
      <c r="H8" s="32"/>
      <c r="I8" s="32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49"/>
      <c r="AP8" s="34"/>
      <c r="AQ8" s="37"/>
      <c r="AR8" s="38"/>
      <c r="AS8" s="38"/>
      <c r="AT8" s="39"/>
      <c r="AU8" s="39"/>
      <c r="AV8" s="39"/>
      <c r="AW8" s="7"/>
    </row>
    <row r="9" spans="1:49" ht="89.25">
      <c r="A9" s="2" t="s">
        <v>26</v>
      </c>
      <c r="B9" s="2" t="s">
        <v>35</v>
      </c>
      <c r="C9" s="2" t="s">
        <v>36</v>
      </c>
      <c r="D9" s="2" t="s">
        <v>16</v>
      </c>
      <c r="E9" s="2" t="s">
        <v>18</v>
      </c>
      <c r="F9" s="2" t="s">
        <v>22</v>
      </c>
      <c r="G9" s="2" t="s">
        <v>17</v>
      </c>
      <c r="H9" s="2" t="s">
        <v>33</v>
      </c>
      <c r="I9" s="2" t="s">
        <v>37</v>
      </c>
      <c r="J9" s="2" t="s">
        <v>23</v>
      </c>
      <c r="K9" s="63" t="s">
        <v>34</v>
      </c>
      <c r="L9" s="31" t="s">
        <v>382</v>
      </c>
      <c r="M9" s="31" t="s">
        <v>383</v>
      </c>
      <c r="N9" s="31" t="s">
        <v>384</v>
      </c>
      <c r="O9" s="31" t="s">
        <v>385</v>
      </c>
      <c r="P9" s="31" t="s">
        <v>386</v>
      </c>
      <c r="Q9" s="31" t="s">
        <v>387</v>
      </c>
      <c r="R9" s="31" t="s">
        <v>388</v>
      </c>
      <c r="S9" s="31" t="s">
        <v>389</v>
      </c>
      <c r="T9" s="31" t="s">
        <v>390</v>
      </c>
      <c r="U9" s="31" t="s">
        <v>391</v>
      </c>
      <c r="V9" s="31" t="s">
        <v>392</v>
      </c>
      <c r="W9" s="31" t="s">
        <v>393</v>
      </c>
      <c r="X9" s="31" t="s">
        <v>394</v>
      </c>
      <c r="Y9" s="31" t="s">
        <v>395</v>
      </c>
      <c r="Z9" s="31" t="s">
        <v>396</v>
      </c>
      <c r="AA9" s="31" t="s">
        <v>397</v>
      </c>
      <c r="AB9" s="31" t="s">
        <v>398</v>
      </c>
      <c r="AC9" s="31" t="s">
        <v>399</v>
      </c>
      <c r="AD9" s="31" t="s">
        <v>400</v>
      </c>
      <c r="AE9" s="31" t="s">
        <v>401</v>
      </c>
      <c r="AF9" s="31" t="s">
        <v>402</v>
      </c>
      <c r="AG9" s="31" t="s">
        <v>403</v>
      </c>
      <c r="AH9" s="31" t="s">
        <v>404</v>
      </c>
      <c r="AI9" s="31" t="s">
        <v>405</v>
      </c>
      <c r="AJ9" s="31" t="s">
        <v>406</v>
      </c>
      <c r="AK9" s="31" t="s">
        <v>407</v>
      </c>
      <c r="AL9" s="31" t="s">
        <v>408</v>
      </c>
      <c r="AM9" s="31" t="s">
        <v>409</v>
      </c>
      <c r="AN9" s="2" t="s">
        <v>24</v>
      </c>
      <c r="AO9" s="40" t="s">
        <v>27</v>
      </c>
      <c r="AP9" s="2" t="s">
        <v>19</v>
      </c>
      <c r="AQ9" s="40" t="s">
        <v>38</v>
      </c>
      <c r="AR9" s="40" t="s">
        <v>30</v>
      </c>
      <c r="AS9" s="40" t="s">
        <v>28</v>
      </c>
      <c r="AT9" s="41" t="s">
        <v>32</v>
      </c>
      <c r="AU9" s="41" t="s">
        <v>29</v>
      </c>
      <c r="AV9" s="41" t="s">
        <v>31</v>
      </c>
      <c r="AW9" s="2" t="s">
        <v>20</v>
      </c>
    </row>
    <row r="10" spans="1:49" s="1" customFormat="1" ht="178.5">
      <c r="A10" s="56">
        <v>1</v>
      </c>
      <c r="B10" s="57">
        <v>8215327</v>
      </c>
      <c r="C10" s="57" t="s">
        <v>171</v>
      </c>
      <c r="D10" s="57" t="s">
        <v>92</v>
      </c>
      <c r="E10" s="57" t="s">
        <v>174</v>
      </c>
      <c r="F10" s="69" t="s">
        <v>172</v>
      </c>
      <c r="G10" s="69" t="s">
        <v>173</v>
      </c>
      <c r="H10" s="57"/>
      <c r="I10" s="57" t="s">
        <v>210</v>
      </c>
      <c r="J10" s="57" t="s">
        <v>95</v>
      </c>
      <c r="K10" s="64" t="s">
        <v>458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>
        <v>1</v>
      </c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>
        <v>1</v>
      </c>
      <c r="AO10" s="58" t="s">
        <v>457</v>
      </c>
      <c r="AP10" s="57" t="s">
        <v>13</v>
      </c>
      <c r="AQ10" s="58">
        <v>2711800</v>
      </c>
      <c r="AR10" s="58"/>
      <c r="AS10" s="61">
        <v>0.18</v>
      </c>
      <c r="AT10" s="58">
        <f aca="true" t="shared" si="0" ref="AT10:AT41">ROUND(ROUND(AR10,2)*AN10,2)</f>
        <v>0</v>
      </c>
      <c r="AU10" s="58">
        <f aca="true" t="shared" si="1" ref="AU10:AU41">ROUND(AT10*AS10,2)</f>
        <v>0</v>
      </c>
      <c r="AV10" s="58">
        <f aca="true" t="shared" si="2" ref="AV10:AV41">AU10+AT10</f>
        <v>0</v>
      </c>
      <c r="AW10" s="59"/>
    </row>
    <row r="11" spans="1:49" s="1" customFormat="1" ht="178.5">
      <c r="A11" s="56">
        <v>1</v>
      </c>
      <c r="B11" s="57">
        <v>8215358</v>
      </c>
      <c r="C11" s="57" t="s">
        <v>171</v>
      </c>
      <c r="D11" s="57" t="s">
        <v>92</v>
      </c>
      <c r="E11" s="57" t="s">
        <v>174</v>
      </c>
      <c r="F11" s="69" t="s">
        <v>175</v>
      </c>
      <c r="G11" s="69" t="s">
        <v>176</v>
      </c>
      <c r="H11" s="57"/>
      <c r="I11" s="57" t="s">
        <v>210</v>
      </c>
      <c r="J11" s="57" t="s">
        <v>43</v>
      </c>
      <c r="K11" s="64" t="s">
        <v>438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>
        <v>1</v>
      </c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>
        <v>1</v>
      </c>
      <c r="AO11" s="58" t="s">
        <v>457</v>
      </c>
      <c r="AP11" s="57" t="s">
        <v>13</v>
      </c>
      <c r="AQ11" s="58">
        <v>173703.69</v>
      </c>
      <c r="AR11" s="58"/>
      <c r="AS11" s="61">
        <v>0.18</v>
      </c>
      <c r="AT11" s="58">
        <f t="shared" si="0"/>
        <v>0</v>
      </c>
      <c r="AU11" s="58">
        <f t="shared" si="1"/>
        <v>0</v>
      </c>
      <c r="AV11" s="58">
        <f t="shared" si="2"/>
        <v>0</v>
      </c>
      <c r="AW11" s="59"/>
    </row>
    <row r="12" spans="1:49" s="1" customFormat="1" ht="204">
      <c r="A12" s="56">
        <v>1</v>
      </c>
      <c r="B12" s="57">
        <v>8203436</v>
      </c>
      <c r="C12" s="57" t="s">
        <v>171</v>
      </c>
      <c r="D12" s="57" t="s">
        <v>98</v>
      </c>
      <c r="E12" s="57" t="s">
        <v>259</v>
      </c>
      <c r="F12" s="69" t="s">
        <v>257</v>
      </c>
      <c r="G12" s="69" t="s">
        <v>258</v>
      </c>
      <c r="H12" s="57"/>
      <c r="I12" s="57" t="s">
        <v>210</v>
      </c>
      <c r="J12" s="57" t="s">
        <v>43</v>
      </c>
      <c r="K12" s="64" t="s">
        <v>471</v>
      </c>
      <c r="L12" s="57"/>
      <c r="M12" s="57"/>
      <c r="N12" s="57"/>
      <c r="O12" s="57"/>
      <c r="P12" s="57"/>
      <c r="Q12" s="57"/>
      <c r="R12" s="57"/>
      <c r="S12" s="57"/>
      <c r="T12" s="57">
        <v>2</v>
      </c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>
        <v>2</v>
      </c>
      <c r="AO12" s="58" t="s">
        <v>457</v>
      </c>
      <c r="AP12" s="57" t="s">
        <v>375</v>
      </c>
      <c r="AQ12" s="58">
        <v>99085</v>
      </c>
      <c r="AR12" s="58"/>
      <c r="AS12" s="61">
        <v>0.18</v>
      </c>
      <c r="AT12" s="58">
        <f t="shared" si="0"/>
        <v>0</v>
      </c>
      <c r="AU12" s="58">
        <f t="shared" si="1"/>
        <v>0</v>
      </c>
      <c r="AV12" s="58">
        <f t="shared" si="2"/>
        <v>0</v>
      </c>
      <c r="AW12" s="59"/>
    </row>
    <row r="13" spans="1:49" s="1" customFormat="1" ht="331.5">
      <c r="A13" s="56">
        <v>1</v>
      </c>
      <c r="B13" s="57">
        <v>5105038</v>
      </c>
      <c r="C13" s="57" t="s">
        <v>171</v>
      </c>
      <c r="D13" s="57" t="s">
        <v>278</v>
      </c>
      <c r="E13" s="57" t="s">
        <v>281</v>
      </c>
      <c r="F13" s="69" t="s">
        <v>357</v>
      </c>
      <c r="G13" s="69" t="s">
        <v>75</v>
      </c>
      <c r="H13" s="57"/>
      <c r="I13" s="57" t="s">
        <v>210</v>
      </c>
      <c r="J13" s="57" t="s">
        <v>43</v>
      </c>
      <c r="K13" s="64" t="s">
        <v>436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>
        <v>4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>
        <v>4</v>
      </c>
      <c r="AO13" s="58" t="s">
        <v>212</v>
      </c>
      <c r="AP13" s="57" t="s">
        <v>207</v>
      </c>
      <c r="AQ13" s="58">
        <v>17157.35</v>
      </c>
      <c r="AR13" s="58"/>
      <c r="AS13" s="61">
        <v>0.18</v>
      </c>
      <c r="AT13" s="58">
        <f t="shared" si="0"/>
        <v>0</v>
      </c>
      <c r="AU13" s="58">
        <f t="shared" si="1"/>
        <v>0</v>
      </c>
      <c r="AV13" s="58">
        <f t="shared" si="2"/>
        <v>0</v>
      </c>
      <c r="AW13" s="59"/>
    </row>
    <row r="14" spans="1:49" s="1" customFormat="1" ht="76.5">
      <c r="A14" s="56">
        <v>1</v>
      </c>
      <c r="B14" s="57">
        <v>8226416</v>
      </c>
      <c r="C14" s="57" t="s">
        <v>233</v>
      </c>
      <c r="D14" s="57" t="s">
        <v>92</v>
      </c>
      <c r="E14" s="57" t="s">
        <v>236</v>
      </c>
      <c r="F14" s="69" t="s">
        <v>234</v>
      </c>
      <c r="G14" s="69" t="s">
        <v>235</v>
      </c>
      <c r="H14" s="57"/>
      <c r="I14" s="57" t="s">
        <v>210</v>
      </c>
      <c r="J14" s="57" t="s">
        <v>194</v>
      </c>
      <c r="K14" s="64" t="s">
        <v>452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>
        <v>3</v>
      </c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>
        <v>3</v>
      </c>
      <c r="AO14" s="58" t="s">
        <v>423</v>
      </c>
      <c r="AP14" s="57" t="s">
        <v>465</v>
      </c>
      <c r="AQ14" s="58">
        <v>72532.69</v>
      </c>
      <c r="AR14" s="58"/>
      <c r="AS14" s="61">
        <v>0.18</v>
      </c>
      <c r="AT14" s="58">
        <f t="shared" si="0"/>
        <v>0</v>
      </c>
      <c r="AU14" s="58">
        <f t="shared" si="1"/>
        <v>0</v>
      </c>
      <c r="AV14" s="58">
        <f t="shared" si="2"/>
        <v>0</v>
      </c>
      <c r="AW14" s="59"/>
    </row>
    <row r="15" spans="1:49" s="1" customFormat="1" ht="76.5">
      <c r="A15" s="56">
        <v>1</v>
      </c>
      <c r="B15" s="57">
        <v>8226417</v>
      </c>
      <c r="C15" s="57" t="s">
        <v>233</v>
      </c>
      <c r="D15" s="57" t="s">
        <v>92</v>
      </c>
      <c r="E15" s="57" t="s">
        <v>236</v>
      </c>
      <c r="F15" s="69" t="s">
        <v>234</v>
      </c>
      <c r="G15" s="69" t="s">
        <v>237</v>
      </c>
      <c r="H15" s="57"/>
      <c r="I15" s="57" t="s">
        <v>210</v>
      </c>
      <c r="J15" s="57" t="s">
        <v>194</v>
      </c>
      <c r="K15" s="64" t="s">
        <v>446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>
        <v>2</v>
      </c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>
        <v>2</v>
      </c>
      <c r="AO15" s="58" t="s">
        <v>423</v>
      </c>
      <c r="AP15" s="57" t="s">
        <v>465</v>
      </c>
      <c r="AQ15" s="58">
        <v>160622</v>
      </c>
      <c r="AR15" s="58"/>
      <c r="AS15" s="61">
        <v>0.18</v>
      </c>
      <c r="AT15" s="58">
        <f t="shared" si="0"/>
        <v>0</v>
      </c>
      <c r="AU15" s="58">
        <f t="shared" si="1"/>
        <v>0</v>
      </c>
      <c r="AV15" s="58">
        <f t="shared" si="2"/>
        <v>0</v>
      </c>
      <c r="AW15" s="59"/>
    </row>
    <row r="16" spans="1:49" s="1" customFormat="1" ht="76.5">
      <c r="A16" s="56">
        <v>1</v>
      </c>
      <c r="B16" s="57">
        <v>8226418</v>
      </c>
      <c r="C16" s="57" t="s">
        <v>233</v>
      </c>
      <c r="D16" s="57" t="s">
        <v>92</v>
      </c>
      <c r="E16" s="57" t="s">
        <v>236</v>
      </c>
      <c r="F16" s="69" t="s">
        <v>234</v>
      </c>
      <c r="G16" s="69" t="s">
        <v>238</v>
      </c>
      <c r="H16" s="57"/>
      <c r="I16" s="57" t="s">
        <v>210</v>
      </c>
      <c r="J16" s="57" t="s">
        <v>194</v>
      </c>
      <c r="K16" s="64" t="s">
        <v>446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>
        <v>2</v>
      </c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>
        <v>2</v>
      </c>
      <c r="AO16" s="58" t="s">
        <v>423</v>
      </c>
      <c r="AP16" s="57" t="s">
        <v>465</v>
      </c>
      <c r="AQ16" s="58">
        <v>81348.79</v>
      </c>
      <c r="AR16" s="58"/>
      <c r="AS16" s="61">
        <v>0.18</v>
      </c>
      <c r="AT16" s="58">
        <f t="shared" si="0"/>
        <v>0</v>
      </c>
      <c r="AU16" s="58">
        <f t="shared" si="1"/>
        <v>0</v>
      </c>
      <c r="AV16" s="58">
        <f t="shared" si="2"/>
        <v>0</v>
      </c>
      <c r="AW16" s="59"/>
    </row>
    <row r="17" spans="1:49" s="1" customFormat="1" ht="216.75">
      <c r="A17" s="56">
        <v>1</v>
      </c>
      <c r="B17" s="57">
        <v>4855260</v>
      </c>
      <c r="C17" s="57" t="s">
        <v>45</v>
      </c>
      <c r="D17" s="57" t="s">
        <v>40</v>
      </c>
      <c r="E17" s="57" t="s">
        <v>44</v>
      </c>
      <c r="F17" s="69" t="s">
        <v>46</v>
      </c>
      <c r="G17" s="69" t="s">
        <v>47</v>
      </c>
      <c r="H17" s="57"/>
      <c r="I17" s="57" t="s">
        <v>210</v>
      </c>
      <c r="J17" s="57" t="s">
        <v>43</v>
      </c>
      <c r="K17" s="64" t="s">
        <v>412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>
        <v>2</v>
      </c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>
        <v>2</v>
      </c>
      <c r="AO17" s="58" t="s">
        <v>413</v>
      </c>
      <c r="AP17" s="57" t="s">
        <v>217</v>
      </c>
      <c r="AQ17" s="58">
        <v>11259.7</v>
      </c>
      <c r="AR17" s="58"/>
      <c r="AS17" s="61">
        <v>0.18</v>
      </c>
      <c r="AT17" s="58">
        <f t="shared" si="0"/>
        <v>0</v>
      </c>
      <c r="AU17" s="58">
        <f t="shared" si="1"/>
        <v>0</v>
      </c>
      <c r="AV17" s="58">
        <f t="shared" si="2"/>
        <v>0</v>
      </c>
      <c r="AW17" s="59"/>
    </row>
    <row r="18" spans="1:49" s="1" customFormat="1" ht="216.75">
      <c r="A18" s="56">
        <v>1</v>
      </c>
      <c r="B18" s="57">
        <v>4855262</v>
      </c>
      <c r="C18" s="57" t="s">
        <v>45</v>
      </c>
      <c r="D18" s="57" t="s">
        <v>40</v>
      </c>
      <c r="E18" s="57" t="s">
        <v>44</v>
      </c>
      <c r="F18" s="69" t="s">
        <v>81</v>
      </c>
      <c r="G18" s="69" t="s">
        <v>82</v>
      </c>
      <c r="H18" s="57"/>
      <c r="I18" s="57" t="s">
        <v>210</v>
      </c>
      <c r="J18" s="57" t="s">
        <v>43</v>
      </c>
      <c r="K18" s="64" t="s">
        <v>424</v>
      </c>
      <c r="L18" s="57"/>
      <c r="M18" s="57"/>
      <c r="N18" s="57"/>
      <c r="O18" s="57"/>
      <c r="P18" s="57"/>
      <c r="Q18" s="57"/>
      <c r="R18" s="57">
        <v>13</v>
      </c>
      <c r="S18" s="57"/>
      <c r="T18" s="57"/>
      <c r="U18" s="57"/>
      <c r="V18" s="57"/>
      <c r="W18" s="57"/>
      <c r="X18" s="57">
        <v>14</v>
      </c>
      <c r="Y18" s="57"/>
      <c r="Z18" s="57">
        <v>3</v>
      </c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>
        <v>30</v>
      </c>
      <c r="AO18" s="58" t="s">
        <v>413</v>
      </c>
      <c r="AP18" s="57" t="s">
        <v>217</v>
      </c>
      <c r="AQ18" s="58">
        <v>4859.23</v>
      </c>
      <c r="AR18" s="58"/>
      <c r="AS18" s="61">
        <v>0.18</v>
      </c>
      <c r="AT18" s="58">
        <f t="shared" si="0"/>
        <v>0</v>
      </c>
      <c r="AU18" s="58">
        <f t="shared" si="1"/>
        <v>0</v>
      </c>
      <c r="AV18" s="58">
        <f t="shared" si="2"/>
        <v>0</v>
      </c>
      <c r="AW18" s="59"/>
    </row>
    <row r="19" spans="1:49" s="1" customFormat="1" ht="408">
      <c r="A19" s="56">
        <v>1</v>
      </c>
      <c r="B19" s="57">
        <v>8214632</v>
      </c>
      <c r="C19" s="57" t="s">
        <v>45</v>
      </c>
      <c r="D19" s="57" t="s">
        <v>92</v>
      </c>
      <c r="E19" s="57" t="s">
        <v>174</v>
      </c>
      <c r="F19" s="69" t="s">
        <v>224</v>
      </c>
      <c r="G19" s="69" t="s">
        <v>225</v>
      </c>
      <c r="H19" s="57"/>
      <c r="I19" s="57" t="s">
        <v>210</v>
      </c>
      <c r="J19" s="57" t="s">
        <v>95</v>
      </c>
      <c r="K19" s="64" t="s">
        <v>449</v>
      </c>
      <c r="L19" s="57"/>
      <c r="M19" s="57"/>
      <c r="N19" s="57"/>
      <c r="O19" s="57"/>
      <c r="P19" s="57"/>
      <c r="Q19" s="57"/>
      <c r="R19" s="57"/>
      <c r="S19" s="57"/>
      <c r="T19" s="57">
        <v>10</v>
      </c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>
        <v>10</v>
      </c>
      <c r="AO19" s="58" t="s">
        <v>413</v>
      </c>
      <c r="AP19" s="57" t="s">
        <v>371</v>
      </c>
      <c r="AQ19" s="58">
        <v>63718.75</v>
      </c>
      <c r="AR19" s="58"/>
      <c r="AS19" s="61">
        <v>0.18</v>
      </c>
      <c r="AT19" s="58">
        <f t="shared" si="0"/>
        <v>0</v>
      </c>
      <c r="AU19" s="58">
        <f t="shared" si="1"/>
        <v>0</v>
      </c>
      <c r="AV19" s="58">
        <f t="shared" si="2"/>
        <v>0</v>
      </c>
      <c r="AW19" s="59"/>
    </row>
    <row r="20" spans="1:49" s="1" customFormat="1" ht="216.75">
      <c r="A20" s="56">
        <v>1</v>
      </c>
      <c r="B20" s="57">
        <v>4855100</v>
      </c>
      <c r="C20" s="57" t="s">
        <v>45</v>
      </c>
      <c r="D20" s="57" t="s">
        <v>40</v>
      </c>
      <c r="E20" s="57" t="s">
        <v>44</v>
      </c>
      <c r="F20" s="69" t="s">
        <v>291</v>
      </c>
      <c r="G20" s="69" t="s">
        <v>292</v>
      </c>
      <c r="H20" s="57"/>
      <c r="I20" s="57" t="s">
        <v>210</v>
      </c>
      <c r="J20" s="57" t="s">
        <v>43</v>
      </c>
      <c r="K20" s="64" t="s">
        <v>430</v>
      </c>
      <c r="L20" s="57"/>
      <c r="M20" s="57"/>
      <c r="N20" s="57"/>
      <c r="O20" s="57"/>
      <c r="P20" s="57"/>
      <c r="Q20" s="57"/>
      <c r="R20" s="57"/>
      <c r="S20" s="57"/>
      <c r="T20" s="57"/>
      <c r="U20" s="57">
        <v>1</v>
      </c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>
        <v>1</v>
      </c>
      <c r="AO20" s="58" t="s">
        <v>413</v>
      </c>
      <c r="AP20" s="57" t="s">
        <v>217</v>
      </c>
      <c r="AQ20" s="58">
        <v>518371</v>
      </c>
      <c r="AR20" s="58"/>
      <c r="AS20" s="61">
        <v>0.18</v>
      </c>
      <c r="AT20" s="58">
        <f t="shared" si="0"/>
        <v>0</v>
      </c>
      <c r="AU20" s="58">
        <f t="shared" si="1"/>
        <v>0</v>
      </c>
      <c r="AV20" s="58">
        <f t="shared" si="2"/>
        <v>0</v>
      </c>
      <c r="AW20" s="59"/>
    </row>
    <row r="21" spans="1:49" s="1" customFormat="1" ht="216.75">
      <c r="A21" s="56">
        <v>1</v>
      </c>
      <c r="B21" s="57">
        <v>4872749</v>
      </c>
      <c r="C21" s="57" t="s">
        <v>45</v>
      </c>
      <c r="D21" s="57" t="s">
        <v>40</v>
      </c>
      <c r="E21" s="57" t="s">
        <v>44</v>
      </c>
      <c r="F21" s="69" t="s">
        <v>295</v>
      </c>
      <c r="G21" s="69" t="s">
        <v>296</v>
      </c>
      <c r="H21" s="57"/>
      <c r="I21" s="57" t="s">
        <v>210</v>
      </c>
      <c r="J21" s="57" t="s">
        <v>43</v>
      </c>
      <c r="K21" s="64" t="s">
        <v>410</v>
      </c>
      <c r="L21" s="57"/>
      <c r="M21" s="57"/>
      <c r="N21" s="57"/>
      <c r="O21" s="57"/>
      <c r="P21" s="57"/>
      <c r="Q21" s="57"/>
      <c r="R21" s="57"/>
      <c r="S21" s="57">
        <v>7</v>
      </c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>
        <v>7</v>
      </c>
      <c r="AO21" s="58" t="s">
        <v>413</v>
      </c>
      <c r="AP21" s="57" t="s">
        <v>217</v>
      </c>
      <c r="AQ21" s="58">
        <v>10951.5</v>
      </c>
      <c r="AR21" s="58"/>
      <c r="AS21" s="61">
        <v>0.18</v>
      </c>
      <c r="AT21" s="58">
        <f t="shared" si="0"/>
        <v>0</v>
      </c>
      <c r="AU21" s="58">
        <f t="shared" si="1"/>
        <v>0</v>
      </c>
      <c r="AV21" s="58">
        <f t="shared" si="2"/>
        <v>0</v>
      </c>
      <c r="AW21" s="59"/>
    </row>
    <row r="22" spans="1:49" s="1" customFormat="1" ht="216.75">
      <c r="A22" s="56">
        <v>1</v>
      </c>
      <c r="B22" s="57">
        <v>4872131</v>
      </c>
      <c r="C22" s="57" t="s">
        <v>45</v>
      </c>
      <c r="D22" s="57" t="s">
        <v>40</v>
      </c>
      <c r="E22" s="57" t="s">
        <v>44</v>
      </c>
      <c r="F22" s="69" t="s">
        <v>301</v>
      </c>
      <c r="G22" s="69" t="s">
        <v>82</v>
      </c>
      <c r="H22" s="57"/>
      <c r="I22" s="57" t="s">
        <v>210</v>
      </c>
      <c r="J22" s="57" t="s">
        <v>43</v>
      </c>
      <c r="K22" s="64" t="s">
        <v>410</v>
      </c>
      <c r="L22" s="57"/>
      <c r="M22" s="57"/>
      <c r="N22" s="57"/>
      <c r="O22" s="57"/>
      <c r="P22" s="57"/>
      <c r="Q22" s="57"/>
      <c r="R22" s="57"/>
      <c r="S22" s="57">
        <v>1</v>
      </c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>
        <v>1</v>
      </c>
      <c r="AO22" s="58" t="s">
        <v>413</v>
      </c>
      <c r="AP22" s="57" t="s">
        <v>217</v>
      </c>
      <c r="AQ22" s="58">
        <v>4859.23</v>
      </c>
      <c r="AR22" s="58"/>
      <c r="AS22" s="61">
        <v>0.18</v>
      </c>
      <c r="AT22" s="58">
        <f t="shared" si="0"/>
        <v>0</v>
      </c>
      <c r="AU22" s="58">
        <f t="shared" si="1"/>
        <v>0</v>
      </c>
      <c r="AV22" s="58">
        <f t="shared" si="2"/>
        <v>0</v>
      </c>
      <c r="AW22" s="59"/>
    </row>
    <row r="23" spans="1:49" s="1" customFormat="1" ht="255">
      <c r="A23" s="56">
        <v>1</v>
      </c>
      <c r="B23" s="57">
        <v>5048239</v>
      </c>
      <c r="C23" s="57" t="s">
        <v>45</v>
      </c>
      <c r="D23" s="57" t="s">
        <v>278</v>
      </c>
      <c r="E23" s="57" t="s">
        <v>281</v>
      </c>
      <c r="F23" s="69" t="s">
        <v>348</v>
      </c>
      <c r="G23" s="69" t="s">
        <v>349</v>
      </c>
      <c r="H23" s="57"/>
      <c r="I23" s="57" t="s">
        <v>210</v>
      </c>
      <c r="J23" s="57" t="s">
        <v>43</v>
      </c>
      <c r="K23" s="64" t="s">
        <v>453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1</v>
      </c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>
        <v>1</v>
      </c>
      <c r="AO23" s="58" t="s">
        <v>489</v>
      </c>
      <c r="AP23" s="57" t="s">
        <v>202</v>
      </c>
      <c r="AQ23" s="58">
        <v>99085</v>
      </c>
      <c r="AR23" s="58"/>
      <c r="AS23" s="61">
        <v>0.18</v>
      </c>
      <c r="AT23" s="58">
        <f t="shared" si="0"/>
        <v>0</v>
      </c>
      <c r="AU23" s="58">
        <f t="shared" si="1"/>
        <v>0</v>
      </c>
      <c r="AV23" s="58">
        <f t="shared" si="2"/>
        <v>0</v>
      </c>
      <c r="AW23" s="59"/>
    </row>
    <row r="24" spans="1:49" s="1" customFormat="1" ht="267.75">
      <c r="A24" s="56">
        <v>1</v>
      </c>
      <c r="B24" s="57">
        <v>8077850</v>
      </c>
      <c r="C24" s="57" t="s">
        <v>97</v>
      </c>
      <c r="D24" s="57" t="s">
        <v>98</v>
      </c>
      <c r="E24" s="57" t="s">
        <v>100</v>
      </c>
      <c r="F24" s="69" t="s">
        <v>364</v>
      </c>
      <c r="G24" s="69" t="s">
        <v>99</v>
      </c>
      <c r="H24" s="57"/>
      <c r="I24" s="57" t="s">
        <v>210</v>
      </c>
      <c r="J24" s="57" t="s">
        <v>43</v>
      </c>
      <c r="K24" s="64" t="s">
        <v>432</v>
      </c>
      <c r="L24" s="57"/>
      <c r="M24" s="57"/>
      <c r="N24" s="57"/>
      <c r="O24" s="57"/>
      <c r="P24" s="57"/>
      <c r="Q24" s="57"/>
      <c r="R24" s="57"/>
      <c r="S24" s="57"/>
      <c r="T24" s="57"/>
      <c r="U24" s="57">
        <v>4</v>
      </c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>
        <v>4</v>
      </c>
      <c r="AO24" s="58" t="s">
        <v>431</v>
      </c>
      <c r="AP24" s="57" t="s">
        <v>0</v>
      </c>
      <c r="AQ24" s="58">
        <v>104724.27</v>
      </c>
      <c r="AR24" s="58"/>
      <c r="AS24" s="61">
        <v>0.18</v>
      </c>
      <c r="AT24" s="58">
        <f t="shared" si="0"/>
        <v>0</v>
      </c>
      <c r="AU24" s="58">
        <f t="shared" si="1"/>
        <v>0</v>
      </c>
      <c r="AV24" s="58">
        <f t="shared" si="2"/>
        <v>0</v>
      </c>
      <c r="AW24" s="59"/>
    </row>
    <row r="25" spans="1:49" s="1" customFormat="1" ht="229.5">
      <c r="A25" s="56">
        <v>1</v>
      </c>
      <c r="B25" s="57">
        <v>8181633</v>
      </c>
      <c r="C25" s="57" t="s">
        <v>97</v>
      </c>
      <c r="D25" s="57" t="s">
        <v>98</v>
      </c>
      <c r="E25" s="57" t="s">
        <v>149</v>
      </c>
      <c r="F25" s="69" t="s">
        <v>147</v>
      </c>
      <c r="G25" s="69" t="s">
        <v>148</v>
      </c>
      <c r="H25" s="57"/>
      <c r="I25" s="57" t="s">
        <v>210</v>
      </c>
      <c r="J25" s="57" t="s">
        <v>103</v>
      </c>
      <c r="K25" s="64" t="s">
        <v>449</v>
      </c>
      <c r="L25" s="57"/>
      <c r="M25" s="57"/>
      <c r="N25" s="57"/>
      <c r="O25" s="57"/>
      <c r="P25" s="57"/>
      <c r="Q25" s="57"/>
      <c r="R25" s="57"/>
      <c r="S25" s="57"/>
      <c r="T25" s="57">
        <v>2</v>
      </c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>
        <v>2</v>
      </c>
      <c r="AO25" s="58" t="s">
        <v>448</v>
      </c>
      <c r="AP25" s="57" t="s">
        <v>7</v>
      </c>
      <c r="AQ25" s="58">
        <v>50250.29</v>
      </c>
      <c r="AR25" s="58"/>
      <c r="AS25" s="61">
        <v>0.18</v>
      </c>
      <c r="AT25" s="58">
        <f t="shared" si="0"/>
        <v>0</v>
      </c>
      <c r="AU25" s="58">
        <f t="shared" si="1"/>
        <v>0</v>
      </c>
      <c r="AV25" s="58">
        <f t="shared" si="2"/>
        <v>0</v>
      </c>
      <c r="AW25" s="59"/>
    </row>
    <row r="26" spans="1:49" s="1" customFormat="1" ht="114.75">
      <c r="A26" s="56">
        <v>1</v>
      </c>
      <c r="B26" s="57">
        <v>8214897</v>
      </c>
      <c r="C26" s="57" t="s">
        <v>97</v>
      </c>
      <c r="D26" s="57" t="s">
        <v>92</v>
      </c>
      <c r="E26" s="57" t="s">
        <v>152</v>
      </c>
      <c r="F26" s="69" t="s">
        <v>150</v>
      </c>
      <c r="G26" s="69" t="s">
        <v>151</v>
      </c>
      <c r="H26" s="57"/>
      <c r="I26" s="57" t="s">
        <v>210</v>
      </c>
      <c r="J26" s="57" t="s">
        <v>43</v>
      </c>
      <c r="K26" s="64" t="s">
        <v>452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>
        <v>4</v>
      </c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>
        <v>4</v>
      </c>
      <c r="AO26" s="58" t="s">
        <v>450</v>
      </c>
      <c r="AP26" s="57" t="s">
        <v>451</v>
      </c>
      <c r="AQ26" s="58">
        <v>2711800</v>
      </c>
      <c r="AR26" s="58"/>
      <c r="AS26" s="61">
        <v>0.18</v>
      </c>
      <c r="AT26" s="58">
        <f t="shared" si="0"/>
        <v>0</v>
      </c>
      <c r="AU26" s="58">
        <f t="shared" si="1"/>
        <v>0</v>
      </c>
      <c r="AV26" s="58">
        <f t="shared" si="2"/>
        <v>0</v>
      </c>
      <c r="AW26" s="59"/>
    </row>
    <row r="27" spans="1:49" s="1" customFormat="1" ht="114.75">
      <c r="A27" s="56">
        <v>1</v>
      </c>
      <c r="B27" s="57">
        <v>8214900</v>
      </c>
      <c r="C27" s="57" t="s">
        <v>97</v>
      </c>
      <c r="D27" s="57" t="s">
        <v>92</v>
      </c>
      <c r="E27" s="57" t="s">
        <v>152</v>
      </c>
      <c r="F27" s="69" t="s">
        <v>153</v>
      </c>
      <c r="G27" s="69" t="s">
        <v>154</v>
      </c>
      <c r="H27" s="57"/>
      <c r="I27" s="57" t="s">
        <v>210</v>
      </c>
      <c r="J27" s="57" t="s">
        <v>43</v>
      </c>
      <c r="K27" s="64" t="s">
        <v>446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>
        <v>1</v>
      </c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>
        <v>1</v>
      </c>
      <c r="AO27" s="58" t="s">
        <v>450</v>
      </c>
      <c r="AP27" s="57" t="s">
        <v>451</v>
      </c>
      <c r="AQ27" s="58">
        <v>83529.63</v>
      </c>
      <c r="AR27" s="58"/>
      <c r="AS27" s="61">
        <v>0.18</v>
      </c>
      <c r="AT27" s="58">
        <f t="shared" si="0"/>
        <v>0</v>
      </c>
      <c r="AU27" s="58">
        <f t="shared" si="1"/>
        <v>0</v>
      </c>
      <c r="AV27" s="58">
        <f t="shared" si="2"/>
        <v>0</v>
      </c>
      <c r="AW27" s="59"/>
    </row>
    <row r="28" spans="1:49" s="1" customFormat="1" ht="229.5">
      <c r="A28" s="56">
        <v>1</v>
      </c>
      <c r="B28" s="57">
        <v>8214901</v>
      </c>
      <c r="C28" s="57" t="s">
        <v>97</v>
      </c>
      <c r="D28" s="57" t="s">
        <v>92</v>
      </c>
      <c r="E28" s="57" t="s">
        <v>152</v>
      </c>
      <c r="F28" s="69" t="s">
        <v>153</v>
      </c>
      <c r="G28" s="69" t="s">
        <v>154</v>
      </c>
      <c r="H28" s="57"/>
      <c r="I28" s="57" t="s">
        <v>210</v>
      </c>
      <c r="J28" s="57" t="s">
        <v>43</v>
      </c>
      <c r="K28" s="64" t="s">
        <v>446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>
        <v>2</v>
      </c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>
        <v>2</v>
      </c>
      <c r="AO28" s="58" t="s">
        <v>450</v>
      </c>
      <c r="AP28" s="57" t="s">
        <v>8</v>
      </c>
      <c r="AQ28" s="58">
        <v>83529.63</v>
      </c>
      <c r="AR28" s="58"/>
      <c r="AS28" s="61">
        <v>0.18</v>
      </c>
      <c r="AT28" s="58">
        <f t="shared" si="0"/>
        <v>0</v>
      </c>
      <c r="AU28" s="58">
        <f t="shared" si="1"/>
        <v>0</v>
      </c>
      <c r="AV28" s="58">
        <f t="shared" si="2"/>
        <v>0</v>
      </c>
      <c r="AW28" s="59"/>
    </row>
    <row r="29" spans="1:49" s="1" customFormat="1" ht="255">
      <c r="A29" s="56">
        <v>1</v>
      </c>
      <c r="B29" s="57">
        <v>8214902</v>
      </c>
      <c r="C29" s="57" t="s">
        <v>97</v>
      </c>
      <c r="D29" s="57" t="s">
        <v>92</v>
      </c>
      <c r="E29" s="57" t="s">
        <v>152</v>
      </c>
      <c r="F29" s="69" t="s">
        <v>153</v>
      </c>
      <c r="G29" s="69" t="s">
        <v>154</v>
      </c>
      <c r="H29" s="57"/>
      <c r="I29" s="57" t="s">
        <v>210</v>
      </c>
      <c r="J29" s="57" t="s">
        <v>43</v>
      </c>
      <c r="K29" s="64" t="s">
        <v>446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>
        <v>4</v>
      </c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>
        <v>4</v>
      </c>
      <c r="AO29" s="58" t="s">
        <v>450</v>
      </c>
      <c r="AP29" s="57" t="s">
        <v>9</v>
      </c>
      <c r="AQ29" s="58">
        <v>83529.63</v>
      </c>
      <c r="AR29" s="58"/>
      <c r="AS29" s="61">
        <v>0.18</v>
      </c>
      <c r="AT29" s="58">
        <f t="shared" si="0"/>
        <v>0</v>
      </c>
      <c r="AU29" s="58">
        <f t="shared" si="1"/>
        <v>0</v>
      </c>
      <c r="AV29" s="58">
        <f t="shared" si="2"/>
        <v>0</v>
      </c>
      <c r="AW29" s="59"/>
    </row>
    <row r="30" spans="1:49" s="1" customFormat="1" ht="229.5">
      <c r="A30" s="56">
        <v>1</v>
      </c>
      <c r="B30" s="57">
        <v>8214932</v>
      </c>
      <c r="C30" s="57" t="s">
        <v>97</v>
      </c>
      <c r="D30" s="57" t="s">
        <v>92</v>
      </c>
      <c r="E30" s="57" t="s">
        <v>157</v>
      </c>
      <c r="F30" s="69" t="s">
        <v>155</v>
      </c>
      <c r="G30" s="69" t="s">
        <v>156</v>
      </c>
      <c r="H30" s="57"/>
      <c r="I30" s="57" t="s">
        <v>210</v>
      </c>
      <c r="J30" s="57" t="s">
        <v>43</v>
      </c>
      <c r="K30" s="64" t="s">
        <v>454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>
        <v>1</v>
      </c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>
        <v>1</v>
      </c>
      <c r="AO30" s="58" t="s">
        <v>450</v>
      </c>
      <c r="AP30" s="57" t="s">
        <v>10</v>
      </c>
      <c r="AQ30" s="58">
        <v>358862.72</v>
      </c>
      <c r="AR30" s="58"/>
      <c r="AS30" s="61">
        <v>0.18</v>
      </c>
      <c r="AT30" s="58">
        <f t="shared" si="0"/>
        <v>0</v>
      </c>
      <c r="AU30" s="58">
        <f t="shared" si="1"/>
        <v>0</v>
      </c>
      <c r="AV30" s="58">
        <f t="shared" si="2"/>
        <v>0</v>
      </c>
      <c r="AW30" s="59"/>
    </row>
    <row r="31" spans="1:49" s="1" customFormat="1" ht="255">
      <c r="A31" s="56">
        <v>1</v>
      </c>
      <c r="B31" s="57">
        <v>8214933</v>
      </c>
      <c r="C31" s="57" t="s">
        <v>97</v>
      </c>
      <c r="D31" s="57" t="s">
        <v>92</v>
      </c>
      <c r="E31" s="57" t="s">
        <v>157</v>
      </c>
      <c r="F31" s="69" t="s">
        <v>155</v>
      </c>
      <c r="G31" s="69" t="s">
        <v>156</v>
      </c>
      <c r="H31" s="57"/>
      <c r="I31" s="57" t="s">
        <v>210</v>
      </c>
      <c r="J31" s="57" t="s">
        <v>43</v>
      </c>
      <c r="K31" s="64" t="s">
        <v>454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>
        <v>1</v>
      </c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>
        <v>1</v>
      </c>
      <c r="AO31" s="58" t="s">
        <v>450</v>
      </c>
      <c r="AP31" s="57" t="s">
        <v>11</v>
      </c>
      <c r="AQ31" s="58">
        <v>358862.72</v>
      </c>
      <c r="AR31" s="58"/>
      <c r="AS31" s="61">
        <v>0.18</v>
      </c>
      <c r="AT31" s="58">
        <f t="shared" si="0"/>
        <v>0</v>
      </c>
      <c r="AU31" s="58">
        <f t="shared" si="1"/>
        <v>0</v>
      </c>
      <c r="AV31" s="58">
        <f t="shared" si="2"/>
        <v>0</v>
      </c>
      <c r="AW31" s="59"/>
    </row>
    <row r="32" spans="1:49" s="1" customFormat="1" ht="114.75">
      <c r="A32" s="56">
        <v>1</v>
      </c>
      <c r="B32" s="57">
        <v>8214934</v>
      </c>
      <c r="C32" s="57" t="s">
        <v>97</v>
      </c>
      <c r="D32" s="57" t="s">
        <v>92</v>
      </c>
      <c r="E32" s="57" t="s">
        <v>157</v>
      </c>
      <c r="F32" s="69" t="s">
        <v>158</v>
      </c>
      <c r="G32" s="69" t="s">
        <v>159</v>
      </c>
      <c r="H32" s="57"/>
      <c r="I32" s="57" t="s">
        <v>210</v>
      </c>
      <c r="J32" s="57" t="s">
        <v>43</v>
      </c>
      <c r="K32" s="64" t="s">
        <v>454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>
        <v>2</v>
      </c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>
        <v>2</v>
      </c>
      <c r="AO32" s="58" t="s">
        <v>450</v>
      </c>
      <c r="AP32" s="57" t="s">
        <v>451</v>
      </c>
      <c r="AQ32" s="58">
        <v>46257.05</v>
      </c>
      <c r="AR32" s="58"/>
      <c r="AS32" s="61">
        <v>0.18</v>
      </c>
      <c r="AT32" s="58">
        <f t="shared" si="0"/>
        <v>0</v>
      </c>
      <c r="AU32" s="58">
        <f t="shared" si="1"/>
        <v>0</v>
      </c>
      <c r="AV32" s="58">
        <f t="shared" si="2"/>
        <v>0</v>
      </c>
      <c r="AW32" s="59"/>
    </row>
    <row r="33" spans="1:49" s="1" customFormat="1" ht="229.5">
      <c r="A33" s="56">
        <v>1</v>
      </c>
      <c r="B33" s="57">
        <v>8214935</v>
      </c>
      <c r="C33" s="57" t="s">
        <v>97</v>
      </c>
      <c r="D33" s="57" t="s">
        <v>92</v>
      </c>
      <c r="E33" s="57" t="s">
        <v>157</v>
      </c>
      <c r="F33" s="69" t="s">
        <v>160</v>
      </c>
      <c r="G33" s="69" t="s">
        <v>161</v>
      </c>
      <c r="H33" s="57"/>
      <c r="I33" s="57" t="s">
        <v>210</v>
      </c>
      <c r="J33" s="57" t="s">
        <v>43</v>
      </c>
      <c r="K33" s="64" t="s">
        <v>454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>
        <v>2</v>
      </c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>
        <v>2</v>
      </c>
      <c r="AO33" s="58" t="s">
        <v>450</v>
      </c>
      <c r="AP33" s="57" t="s">
        <v>10</v>
      </c>
      <c r="AQ33" s="58">
        <v>23571.8</v>
      </c>
      <c r="AR33" s="58"/>
      <c r="AS33" s="61">
        <v>0.18</v>
      </c>
      <c r="AT33" s="58">
        <f t="shared" si="0"/>
        <v>0</v>
      </c>
      <c r="AU33" s="58">
        <f t="shared" si="1"/>
        <v>0</v>
      </c>
      <c r="AV33" s="58">
        <f t="shared" si="2"/>
        <v>0</v>
      </c>
      <c r="AW33" s="59"/>
    </row>
    <row r="34" spans="1:49" s="1" customFormat="1" ht="255">
      <c r="A34" s="56">
        <v>1</v>
      </c>
      <c r="B34" s="57">
        <v>8214936</v>
      </c>
      <c r="C34" s="57" t="s">
        <v>97</v>
      </c>
      <c r="D34" s="57" t="s">
        <v>92</v>
      </c>
      <c r="E34" s="57" t="s">
        <v>157</v>
      </c>
      <c r="F34" s="69" t="s">
        <v>160</v>
      </c>
      <c r="G34" s="69" t="s">
        <v>161</v>
      </c>
      <c r="H34" s="57"/>
      <c r="I34" s="57" t="s">
        <v>210</v>
      </c>
      <c r="J34" s="57" t="s">
        <v>43</v>
      </c>
      <c r="K34" s="64" t="s">
        <v>454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>
        <v>2</v>
      </c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>
        <v>2</v>
      </c>
      <c r="AO34" s="58" t="s">
        <v>450</v>
      </c>
      <c r="AP34" s="57" t="s">
        <v>11</v>
      </c>
      <c r="AQ34" s="58">
        <v>23571.8</v>
      </c>
      <c r="AR34" s="58"/>
      <c r="AS34" s="61">
        <v>0.18</v>
      </c>
      <c r="AT34" s="58">
        <f t="shared" si="0"/>
        <v>0</v>
      </c>
      <c r="AU34" s="58">
        <f t="shared" si="1"/>
        <v>0</v>
      </c>
      <c r="AV34" s="58">
        <f t="shared" si="2"/>
        <v>0</v>
      </c>
      <c r="AW34" s="59"/>
    </row>
    <row r="35" spans="1:49" s="1" customFormat="1" ht="114.75">
      <c r="A35" s="56">
        <v>1</v>
      </c>
      <c r="B35" s="57">
        <v>8214937</v>
      </c>
      <c r="C35" s="57" t="s">
        <v>97</v>
      </c>
      <c r="D35" s="57" t="s">
        <v>92</v>
      </c>
      <c r="E35" s="57" t="s">
        <v>157</v>
      </c>
      <c r="F35" s="69" t="s">
        <v>162</v>
      </c>
      <c r="G35" s="69" t="s">
        <v>163</v>
      </c>
      <c r="H35" s="57"/>
      <c r="I35" s="57" t="s">
        <v>210</v>
      </c>
      <c r="J35" s="57" t="s">
        <v>43</v>
      </c>
      <c r="K35" s="64" t="s">
        <v>454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>
        <v>1</v>
      </c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>
        <v>1</v>
      </c>
      <c r="AO35" s="58" t="s">
        <v>450</v>
      </c>
      <c r="AP35" s="57" t="s">
        <v>451</v>
      </c>
      <c r="AQ35" s="58">
        <v>54183.85</v>
      </c>
      <c r="AR35" s="58"/>
      <c r="AS35" s="61">
        <v>0.18</v>
      </c>
      <c r="AT35" s="58">
        <f t="shared" si="0"/>
        <v>0</v>
      </c>
      <c r="AU35" s="58">
        <f t="shared" si="1"/>
        <v>0</v>
      </c>
      <c r="AV35" s="58">
        <f t="shared" si="2"/>
        <v>0</v>
      </c>
      <c r="AW35" s="59"/>
    </row>
    <row r="36" spans="1:49" s="1" customFormat="1" ht="114.75">
      <c r="A36" s="56">
        <v>1</v>
      </c>
      <c r="B36" s="57">
        <v>8215051</v>
      </c>
      <c r="C36" s="57" t="s">
        <v>97</v>
      </c>
      <c r="D36" s="57" t="s">
        <v>92</v>
      </c>
      <c r="E36" s="57" t="s">
        <v>166</v>
      </c>
      <c r="F36" s="69" t="s">
        <v>164</v>
      </c>
      <c r="G36" s="69" t="s">
        <v>165</v>
      </c>
      <c r="H36" s="57"/>
      <c r="I36" s="57" t="s">
        <v>210</v>
      </c>
      <c r="J36" s="57" t="s">
        <v>43</v>
      </c>
      <c r="K36" s="64" t="s">
        <v>454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>
        <v>1</v>
      </c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>
        <v>1</v>
      </c>
      <c r="AO36" s="58" t="s">
        <v>450</v>
      </c>
      <c r="AP36" s="57" t="s">
        <v>451</v>
      </c>
      <c r="AQ36" s="58">
        <v>177203.93</v>
      </c>
      <c r="AR36" s="58"/>
      <c r="AS36" s="61">
        <v>0.18</v>
      </c>
      <c r="AT36" s="58">
        <f t="shared" si="0"/>
        <v>0</v>
      </c>
      <c r="AU36" s="58">
        <f t="shared" si="1"/>
        <v>0</v>
      </c>
      <c r="AV36" s="58">
        <f t="shared" si="2"/>
        <v>0</v>
      </c>
      <c r="AW36" s="59"/>
    </row>
    <row r="37" spans="1:49" s="1" customFormat="1" ht="306">
      <c r="A37" s="56">
        <v>1</v>
      </c>
      <c r="B37" s="57">
        <v>5024820</v>
      </c>
      <c r="C37" s="57" t="s">
        <v>97</v>
      </c>
      <c r="D37" s="57" t="s">
        <v>278</v>
      </c>
      <c r="E37" s="57" t="s">
        <v>281</v>
      </c>
      <c r="F37" s="69" t="s">
        <v>360</v>
      </c>
      <c r="G37" s="69" t="s">
        <v>361</v>
      </c>
      <c r="H37" s="57"/>
      <c r="I37" s="57" t="s">
        <v>210</v>
      </c>
      <c r="J37" s="57" t="s">
        <v>43</v>
      </c>
      <c r="K37" s="64" t="s">
        <v>430</v>
      </c>
      <c r="L37" s="57"/>
      <c r="M37" s="57"/>
      <c r="N37" s="57"/>
      <c r="O37" s="57"/>
      <c r="P37" s="57"/>
      <c r="Q37" s="57"/>
      <c r="R37" s="57"/>
      <c r="S37" s="57"/>
      <c r="T37" s="57"/>
      <c r="U37" s="57">
        <v>2</v>
      </c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>
        <v>2</v>
      </c>
      <c r="AO37" s="58" t="s">
        <v>413</v>
      </c>
      <c r="AP37" s="57" t="s">
        <v>208</v>
      </c>
      <c r="AQ37" s="58">
        <v>10951.5</v>
      </c>
      <c r="AR37" s="58"/>
      <c r="AS37" s="61">
        <v>0.18</v>
      </c>
      <c r="AT37" s="58">
        <f t="shared" si="0"/>
        <v>0</v>
      </c>
      <c r="AU37" s="58">
        <f t="shared" si="1"/>
        <v>0</v>
      </c>
      <c r="AV37" s="58">
        <f t="shared" si="2"/>
        <v>0</v>
      </c>
      <c r="AW37" s="59"/>
    </row>
    <row r="38" spans="1:49" s="1" customFormat="1" ht="357">
      <c r="A38" s="56">
        <v>1</v>
      </c>
      <c r="B38" s="57">
        <v>5030241</v>
      </c>
      <c r="C38" s="57" t="s">
        <v>97</v>
      </c>
      <c r="D38" s="57" t="s">
        <v>278</v>
      </c>
      <c r="E38" s="57" t="s">
        <v>281</v>
      </c>
      <c r="F38" s="69" t="s">
        <v>362</v>
      </c>
      <c r="G38" s="69" t="s">
        <v>363</v>
      </c>
      <c r="H38" s="57"/>
      <c r="I38" s="57" t="s">
        <v>210</v>
      </c>
      <c r="J38" s="57" t="s">
        <v>43</v>
      </c>
      <c r="K38" s="64" t="s">
        <v>412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>
        <v>1</v>
      </c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>
        <v>1</v>
      </c>
      <c r="AO38" s="58" t="s">
        <v>215</v>
      </c>
      <c r="AP38" s="57" t="s">
        <v>209</v>
      </c>
      <c r="AQ38" s="58">
        <v>114582.42</v>
      </c>
      <c r="AR38" s="58"/>
      <c r="AS38" s="61">
        <v>0.18</v>
      </c>
      <c r="AT38" s="58">
        <f t="shared" si="0"/>
        <v>0</v>
      </c>
      <c r="AU38" s="58">
        <f t="shared" si="1"/>
        <v>0</v>
      </c>
      <c r="AV38" s="58">
        <f t="shared" si="2"/>
        <v>0</v>
      </c>
      <c r="AW38" s="59"/>
    </row>
    <row r="39" spans="1:49" s="1" customFormat="1" ht="318.75">
      <c r="A39" s="56">
        <v>1</v>
      </c>
      <c r="B39" s="57">
        <v>8215201</v>
      </c>
      <c r="C39" s="57" t="s">
        <v>167</v>
      </c>
      <c r="D39" s="57" t="s">
        <v>92</v>
      </c>
      <c r="E39" s="57" t="s">
        <v>170</v>
      </c>
      <c r="F39" s="69" t="s">
        <v>168</v>
      </c>
      <c r="G39" s="69" t="s">
        <v>169</v>
      </c>
      <c r="H39" s="57"/>
      <c r="I39" s="57" t="s">
        <v>210</v>
      </c>
      <c r="J39" s="57" t="s">
        <v>43</v>
      </c>
      <c r="K39" s="64" t="s">
        <v>456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>
        <v>1</v>
      </c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>
        <v>1</v>
      </c>
      <c r="AO39" s="58" t="s">
        <v>455</v>
      </c>
      <c r="AP39" s="57" t="s">
        <v>12</v>
      </c>
      <c r="AQ39" s="58">
        <v>2153300</v>
      </c>
      <c r="AR39" s="58"/>
      <c r="AS39" s="61">
        <v>0.18</v>
      </c>
      <c r="AT39" s="58">
        <f t="shared" si="0"/>
        <v>0</v>
      </c>
      <c r="AU39" s="58">
        <f t="shared" si="1"/>
        <v>0</v>
      </c>
      <c r="AV39" s="58">
        <f t="shared" si="2"/>
        <v>0</v>
      </c>
      <c r="AW39" s="59"/>
    </row>
    <row r="40" spans="1:49" s="1" customFormat="1" ht="191.25">
      <c r="A40" s="56">
        <v>1</v>
      </c>
      <c r="B40" s="57">
        <v>8166418</v>
      </c>
      <c r="C40" s="57" t="s">
        <v>125</v>
      </c>
      <c r="D40" s="57" t="s">
        <v>92</v>
      </c>
      <c r="E40" s="57" t="s">
        <v>128</v>
      </c>
      <c r="F40" s="69" t="s">
        <v>126</v>
      </c>
      <c r="G40" s="69" t="s">
        <v>127</v>
      </c>
      <c r="H40" s="57"/>
      <c r="I40" s="57" t="s">
        <v>210</v>
      </c>
      <c r="J40" s="57" t="s">
        <v>109</v>
      </c>
      <c r="K40" s="64" t="s">
        <v>444</v>
      </c>
      <c r="L40" s="57"/>
      <c r="M40" s="57"/>
      <c r="N40" s="57"/>
      <c r="O40" s="57"/>
      <c r="P40" s="57"/>
      <c r="Q40" s="57"/>
      <c r="R40" s="57"/>
      <c r="S40" s="57"/>
      <c r="T40" s="57"/>
      <c r="U40" s="57">
        <v>2</v>
      </c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>
        <v>2</v>
      </c>
      <c r="AO40" s="58" t="s">
        <v>443</v>
      </c>
      <c r="AP40" s="57" t="s">
        <v>4</v>
      </c>
      <c r="AQ40" s="58">
        <v>43712.31</v>
      </c>
      <c r="AR40" s="58"/>
      <c r="AS40" s="61">
        <v>0.18</v>
      </c>
      <c r="AT40" s="58">
        <f t="shared" si="0"/>
        <v>0</v>
      </c>
      <c r="AU40" s="58">
        <f t="shared" si="1"/>
        <v>0</v>
      </c>
      <c r="AV40" s="58">
        <f t="shared" si="2"/>
        <v>0</v>
      </c>
      <c r="AW40" s="59"/>
    </row>
    <row r="41" spans="1:49" s="1" customFormat="1" ht="153">
      <c r="A41" s="56">
        <v>1</v>
      </c>
      <c r="B41" s="57">
        <v>8166413</v>
      </c>
      <c r="C41" s="57" t="s">
        <v>125</v>
      </c>
      <c r="D41" s="57" t="s">
        <v>92</v>
      </c>
      <c r="E41" s="57" t="s">
        <v>128</v>
      </c>
      <c r="F41" s="69" t="s">
        <v>138</v>
      </c>
      <c r="G41" s="69" t="s">
        <v>139</v>
      </c>
      <c r="H41" s="57"/>
      <c r="I41" s="57" t="s">
        <v>210</v>
      </c>
      <c r="J41" s="57" t="s">
        <v>95</v>
      </c>
      <c r="K41" s="64" t="s">
        <v>446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>
        <v>3</v>
      </c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>
        <v>3</v>
      </c>
      <c r="AO41" s="58" t="s">
        <v>443</v>
      </c>
      <c r="AP41" s="57" t="s">
        <v>4</v>
      </c>
      <c r="AQ41" s="58">
        <v>37088.04</v>
      </c>
      <c r="AR41" s="58"/>
      <c r="AS41" s="61">
        <v>0.18</v>
      </c>
      <c r="AT41" s="58">
        <f t="shared" si="0"/>
        <v>0</v>
      </c>
      <c r="AU41" s="58">
        <f t="shared" si="1"/>
        <v>0</v>
      </c>
      <c r="AV41" s="58">
        <f t="shared" si="2"/>
        <v>0</v>
      </c>
      <c r="AW41" s="59"/>
    </row>
    <row r="42" spans="1:49" s="1" customFormat="1" ht="178.5">
      <c r="A42" s="56">
        <v>1</v>
      </c>
      <c r="B42" s="57">
        <v>8192905</v>
      </c>
      <c r="C42" s="57" t="s">
        <v>125</v>
      </c>
      <c r="D42" s="57" t="s">
        <v>92</v>
      </c>
      <c r="E42" s="57" t="s">
        <v>142</v>
      </c>
      <c r="F42" s="69" t="s">
        <v>140</v>
      </c>
      <c r="G42" s="69" t="s">
        <v>141</v>
      </c>
      <c r="H42" s="57"/>
      <c r="I42" s="57" t="s">
        <v>210</v>
      </c>
      <c r="J42" s="57" t="s">
        <v>43</v>
      </c>
      <c r="K42" s="64" t="s">
        <v>439</v>
      </c>
      <c r="L42" s="57"/>
      <c r="M42" s="57"/>
      <c r="N42" s="57"/>
      <c r="O42" s="57"/>
      <c r="P42" s="57"/>
      <c r="Q42" s="57"/>
      <c r="R42" s="57"/>
      <c r="S42" s="57"/>
      <c r="T42" s="57"/>
      <c r="U42" s="57">
        <v>1</v>
      </c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>
        <v>1</v>
      </c>
      <c r="AO42" s="58" t="s">
        <v>447</v>
      </c>
      <c r="AP42" s="57" t="s">
        <v>6</v>
      </c>
      <c r="AQ42" s="58">
        <v>74035.32</v>
      </c>
      <c r="AR42" s="58"/>
      <c r="AS42" s="61">
        <v>0.18</v>
      </c>
      <c r="AT42" s="58">
        <f aca="true" t="shared" si="3" ref="AT42:AT73">ROUND(ROUND(AR42,2)*AN42,2)</f>
        <v>0</v>
      </c>
      <c r="AU42" s="58">
        <f aca="true" t="shared" si="4" ref="AU42:AU73">ROUND(AT42*AS42,2)</f>
        <v>0</v>
      </c>
      <c r="AV42" s="58">
        <f aca="true" t="shared" si="5" ref="AV42:AV73">AU42+AT42</f>
        <v>0</v>
      </c>
      <c r="AW42" s="59"/>
    </row>
    <row r="43" spans="1:49" s="1" customFormat="1" ht="178.5">
      <c r="A43" s="56">
        <v>1</v>
      </c>
      <c r="B43" s="57">
        <v>8192906</v>
      </c>
      <c r="C43" s="57" t="s">
        <v>125</v>
      </c>
      <c r="D43" s="57" t="s">
        <v>92</v>
      </c>
      <c r="E43" s="57" t="s">
        <v>142</v>
      </c>
      <c r="F43" s="69" t="s">
        <v>143</v>
      </c>
      <c r="G43" s="69" t="s">
        <v>144</v>
      </c>
      <c r="H43" s="57"/>
      <c r="I43" s="57" t="s">
        <v>210</v>
      </c>
      <c r="J43" s="57" t="s">
        <v>43</v>
      </c>
      <c r="K43" s="64" t="s">
        <v>439</v>
      </c>
      <c r="L43" s="57"/>
      <c r="M43" s="57"/>
      <c r="N43" s="57"/>
      <c r="O43" s="57"/>
      <c r="P43" s="57"/>
      <c r="Q43" s="57"/>
      <c r="R43" s="57"/>
      <c r="S43" s="57"/>
      <c r="T43" s="57"/>
      <c r="U43" s="57">
        <v>1</v>
      </c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>
        <v>1</v>
      </c>
      <c r="AO43" s="58" t="s">
        <v>447</v>
      </c>
      <c r="AP43" s="57" t="s">
        <v>6</v>
      </c>
      <c r="AQ43" s="58">
        <v>74035.32</v>
      </c>
      <c r="AR43" s="58"/>
      <c r="AS43" s="61">
        <v>0.18</v>
      </c>
      <c r="AT43" s="58">
        <f t="shared" si="3"/>
        <v>0</v>
      </c>
      <c r="AU43" s="58">
        <f t="shared" si="4"/>
        <v>0</v>
      </c>
      <c r="AV43" s="58">
        <f t="shared" si="5"/>
        <v>0</v>
      </c>
      <c r="AW43" s="59"/>
    </row>
    <row r="44" spans="1:49" s="1" customFormat="1" ht="191.25">
      <c r="A44" s="56">
        <v>1</v>
      </c>
      <c r="B44" s="57">
        <v>8192907</v>
      </c>
      <c r="C44" s="57" t="s">
        <v>125</v>
      </c>
      <c r="D44" s="57" t="s">
        <v>92</v>
      </c>
      <c r="E44" s="57" t="s">
        <v>142</v>
      </c>
      <c r="F44" s="69" t="s">
        <v>145</v>
      </c>
      <c r="G44" s="69" t="s">
        <v>146</v>
      </c>
      <c r="H44" s="57"/>
      <c r="I44" s="57" t="s">
        <v>210</v>
      </c>
      <c r="J44" s="57" t="s">
        <v>43</v>
      </c>
      <c r="K44" s="64" t="s">
        <v>439</v>
      </c>
      <c r="L44" s="57"/>
      <c r="M44" s="57"/>
      <c r="N44" s="57"/>
      <c r="O44" s="57"/>
      <c r="P44" s="57"/>
      <c r="Q44" s="57"/>
      <c r="R44" s="57"/>
      <c r="S44" s="57"/>
      <c r="T44" s="57"/>
      <c r="U44" s="57">
        <v>2</v>
      </c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>
        <v>2</v>
      </c>
      <c r="AO44" s="58" t="s">
        <v>447</v>
      </c>
      <c r="AP44" s="57" t="s">
        <v>6</v>
      </c>
      <c r="AQ44" s="58">
        <v>43487.79</v>
      </c>
      <c r="AR44" s="58"/>
      <c r="AS44" s="61">
        <v>0.18</v>
      </c>
      <c r="AT44" s="58">
        <f t="shared" si="3"/>
        <v>0</v>
      </c>
      <c r="AU44" s="58">
        <f t="shared" si="4"/>
        <v>0</v>
      </c>
      <c r="AV44" s="58">
        <f t="shared" si="5"/>
        <v>0</v>
      </c>
      <c r="AW44" s="59"/>
    </row>
    <row r="45" spans="1:49" s="1" customFormat="1" ht="204">
      <c r="A45" s="56">
        <v>1</v>
      </c>
      <c r="B45" s="57">
        <v>8191990</v>
      </c>
      <c r="C45" s="57" t="s">
        <v>125</v>
      </c>
      <c r="D45" s="57" t="s">
        <v>98</v>
      </c>
      <c r="E45" s="57" t="s">
        <v>190</v>
      </c>
      <c r="F45" s="69" t="s">
        <v>188</v>
      </c>
      <c r="G45" s="69" t="s">
        <v>189</v>
      </c>
      <c r="H45" s="57"/>
      <c r="I45" s="57" t="s">
        <v>210</v>
      </c>
      <c r="J45" s="57" t="s">
        <v>43</v>
      </c>
      <c r="K45" s="64" t="s">
        <v>432</v>
      </c>
      <c r="L45" s="57"/>
      <c r="M45" s="57"/>
      <c r="N45" s="57"/>
      <c r="O45" s="57"/>
      <c r="P45" s="57"/>
      <c r="Q45" s="57"/>
      <c r="R45" s="57"/>
      <c r="S45" s="57"/>
      <c r="T45" s="57"/>
      <c r="U45" s="57">
        <v>2</v>
      </c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>
        <v>2</v>
      </c>
      <c r="AO45" s="58" t="s">
        <v>447</v>
      </c>
      <c r="AP45" s="57" t="s">
        <v>370</v>
      </c>
      <c r="AQ45" s="58">
        <v>59045.11</v>
      </c>
      <c r="AR45" s="58"/>
      <c r="AS45" s="61">
        <v>0.18</v>
      </c>
      <c r="AT45" s="58">
        <f t="shared" si="3"/>
        <v>0</v>
      </c>
      <c r="AU45" s="58">
        <f t="shared" si="4"/>
        <v>0</v>
      </c>
      <c r="AV45" s="58">
        <f t="shared" si="5"/>
        <v>0</v>
      </c>
      <c r="AW45" s="59"/>
    </row>
    <row r="46" spans="1:49" s="1" customFormat="1" ht="191.25">
      <c r="A46" s="56">
        <v>1</v>
      </c>
      <c r="B46" s="57">
        <v>8220382</v>
      </c>
      <c r="C46" s="57" t="s">
        <v>125</v>
      </c>
      <c r="D46" s="57" t="s">
        <v>92</v>
      </c>
      <c r="E46" s="57" t="s">
        <v>228</v>
      </c>
      <c r="F46" s="69" t="s">
        <v>226</v>
      </c>
      <c r="G46" s="69" t="s">
        <v>227</v>
      </c>
      <c r="H46" s="57"/>
      <c r="I46" s="57" t="s">
        <v>210</v>
      </c>
      <c r="J46" s="57" t="s">
        <v>95</v>
      </c>
      <c r="K46" s="64" t="s">
        <v>458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>
        <v>1</v>
      </c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>
        <v>1</v>
      </c>
      <c r="AO46" s="58" t="s">
        <v>463</v>
      </c>
      <c r="AP46" s="57" t="s">
        <v>372</v>
      </c>
      <c r="AQ46" s="58">
        <v>38274.56</v>
      </c>
      <c r="AR46" s="58"/>
      <c r="AS46" s="61">
        <v>0.18</v>
      </c>
      <c r="AT46" s="58">
        <f t="shared" si="3"/>
        <v>0</v>
      </c>
      <c r="AU46" s="58">
        <f t="shared" si="4"/>
        <v>0</v>
      </c>
      <c r="AV46" s="58">
        <f t="shared" si="5"/>
        <v>0</v>
      </c>
      <c r="AW46" s="59"/>
    </row>
    <row r="47" spans="1:49" s="1" customFormat="1" ht="267.75">
      <c r="A47" s="56">
        <v>1</v>
      </c>
      <c r="B47" s="57">
        <v>8220384</v>
      </c>
      <c r="C47" s="57" t="s">
        <v>125</v>
      </c>
      <c r="D47" s="57" t="s">
        <v>92</v>
      </c>
      <c r="E47" s="57" t="s">
        <v>228</v>
      </c>
      <c r="F47" s="69" t="s">
        <v>229</v>
      </c>
      <c r="G47" s="69" t="s">
        <v>230</v>
      </c>
      <c r="H47" s="57"/>
      <c r="I47" s="57" t="s">
        <v>210</v>
      </c>
      <c r="J47" s="57" t="s">
        <v>95</v>
      </c>
      <c r="K47" s="64" t="s">
        <v>464</v>
      </c>
      <c r="L47" s="57"/>
      <c r="M47" s="57"/>
      <c r="N47" s="57"/>
      <c r="O47" s="57"/>
      <c r="P47" s="57"/>
      <c r="Q47" s="57"/>
      <c r="R47" s="57"/>
      <c r="S47" s="57">
        <v>1</v>
      </c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>
        <v>1</v>
      </c>
      <c r="AO47" s="58" t="s">
        <v>463</v>
      </c>
      <c r="AP47" s="57" t="s">
        <v>372</v>
      </c>
      <c r="AQ47" s="58">
        <v>116214.19</v>
      </c>
      <c r="AR47" s="58"/>
      <c r="AS47" s="61">
        <v>0.18</v>
      </c>
      <c r="AT47" s="58">
        <f t="shared" si="3"/>
        <v>0</v>
      </c>
      <c r="AU47" s="58">
        <f t="shared" si="4"/>
        <v>0</v>
      </c>
      <c r="AV47" s="58">
        <f t="shared" si="5"/>
        <v>0</v>
      </c>
      <c r="AW47" s="59"/>
    </row>
    <row r="48" spans="1:49" s="1" customFormat="1" ht="165.75">
      <c r="A48" s="56">
        <v>1</v>
      </c>
      <c r="B48" s="57">
        <v>8220385</v>
      </c>
      <c r="C48" s="57" t="s">
        <v>125</v>
      </c>
      <c r="D48" s="57" t="s">
        <v>92</v>
      </c>
      <c r="E48" s="57" t="s">
        <v>228</v>
      </c>
      <c r="F48" s="69" t="s">
        <v>231</v>
      </c>
      <c r="G48" s="69" t="s">
        <v>232</v>
      </c>
      <c r="H48" s="57"/>
      <c r="I48" s="57" t="s">
        <v>210</v>
      </c>
      <c r="J48" s="57" t="s">
        <v>95</v>
      </c>
      <c r="K48" s="64" t="s">
        <v>449</v>
      </c>
      <c r="L48" s="57"/>
      <c r="M48" s="57"/>
      <c r="N48" s="57"/>
      <c r="O48" s="57"/>
      <c r="P48" s="57"/>
      <c r="Q48" s="57"/>
      <c r="R48" s="57"/>
      <c r="S48" s="57"/>
      <c r="T48" s="57">
        <v>1</v>
      </c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>
        <v>1</v>
      </c>
      <c r="AO48" s="58" t="s">
        <v>463</v>
      </c>
      <c r="AP48" s="57" t="s">
        <v>373</v>
      </c>
      <c r="AQ48" s="58">
        <v>38274.56</v>
      </c>
      <c r="AR48" s="58"/>
      <c r="AS48" s="61">
        <v>0.18</v>
      </c>
      <c r="AT48" s="58">
        <f t="shared" si="3"/>
        <v>0</v>
      </c>
      <c r="AU48" s="58">
        <f t="shared" si="4"/>
        <v>0</v>
      </c>
      <c r="AV48" s="58">
        <f t="shared" si="5"/>
        <v>0</v>
      </c>
      <c r="AW48" s="59"/>
    </row>
    <row r="49" spans="1:49" s="1" customFormat="1" ht="204">
      <c r="A49" s="56">
        <v>1</v>
      </c>
      <c r="B49" s="57">
        <v>8191991</v>
      </c>
      <c r="C49" s="57" t="s">
        <v>125</v>
      </c>
      <c r="D49" s="57" t="s">
        <v>98</v>
      </c>
      <c r="E49" s="57" t="s">
        <v>190</v>
      </c>
      <c r="F49" s="69" t="s">
        <v>269</v>
      </c>
      <c r="G49" s="69" t="s">
        <v>270</v>
      </c>
      <c r="H49" s="57"/>
      <c r="I49" s="57" t="s">
        <v>210</v>
      </c>
      <c r="J49" s="57" t="s">
        <v>43</v>
      </c>
      <c r="K49" s="64" t="s">
        <v>432</v>
      </c>
      <c r="L49" s="57"/>
      <c r="M49" s="57"/>
      <c r="N49" s="57"/>
      <c r="O49" s="57"/>
      <c r="P49" s="57"/>
      <c r="Q49" s="57"/>
      <c r="R49" s="57"/>
      <c r="S49" s="57"/>
      <c r="T49" s="57"/>
      <c r="U49" s="57">
        <v>2</v>
      </c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>
        <v>2</v>
      </c>
      <c r="AO49" s="58" t="s">
        <v>447</v>
      </c>
      <c r="AP49" s="57" t="s">
        <v>370</v>
      </c>
      <c r="AQ49" s="58">
        <v>33689.32</v>
      </c>
      <c r="AR49" s="58"/>
      <c r="AS49" s="61">
        <v>0.18</v>
      </c>
      <c r="AT49" s="58">
        <f t="shared" si="3"/>
        <v>0</v>
      </c>
      <c r="AU49" s="58">
        <f t="shared" si="4"/>
        <v>0</v>
      </c>
      <c r="AV49" s="58">
        <f t="shared" si="5"/>
        <v>0</v>
      </c>
      <c r="AW49" s="59"/>
    </row>
    <row r="50" spans="1:49" s="1" customFormat="1" ht="191.25">
      <c r="A50" s="56">
        <v>1</v>
      </c>
      <c r="B50" s="57">
        <v>8192904</v>
      </c>
      <c r="C50" s="57" t="s">
        <v>125</v>
      </c>
      <c r="D50" s="57" t="s">
        <v>92</v>
      </c>
      <c r="E50" s="57" t="s">
        <v>142</v>
      </c>
      <c r="F50" s="69" t="s">
        <v>271</v>
      </c>
      <c r="G50" s="69" t="s">
        <v>272</v>
      </c>
      <c r="H50" s="57"/>
      <c r="I50" s="57" t="s">
        <v>210</v>
      </c>
      <c r="J50" s="57" t="s">
        <v>43</v>
      </c>
      <c r="K50" s="64" t="s">
        <v>439</v>
      </c>
      <c r="L50" s="57"/>
      <c r="M50" s="57"/>
      <c r="N50" s="57"/>
      <c r="O50" s="57"/>
      <c r="P50" s="57"/>
      <c r="Q50" s="57"/>
      <c r="R50" s="57"/>
      <c r="S50" s="57"/>
      <c r="T50" s="57"/>
      <c r="U50" s="57">
        <v>2</v>
      </c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>
        <v>2</v>
      </c>
      <c r="AO50" s="58" t="s">
        <v>447</v>
      </c>
      <c r="AP50" s="57" t="s">
        <v>6</v>
      </c>
      <c r="AQ50" s="58">
        <v>200927.69</v>
      </c>
      <c r="AR50" s="58"/>
      <c r="AS50" s="61">
        <v>0.18</v>
      </c>
      <c r="AT50" s="58">
        <f t="shared" si="3"/>
        <v>0</v>
      </c>
      <c r="AU50" s="58">
        <f t="shared" si="4"/>
        <v>0</v>
      </c>
      <c r="AV50" s="58">
        <f t="shared" si="5"/>
        <v>0</v>
      </c>
      <c r="AW50" s="59"/>
    </row>
    <row r="51" spans="1:49" s="1" customFormat="1" ht="216.75">
      <c r="A51" s="56">
        <v>1</v>
      </c>
      <c r="B51" s="57">
        <v>8166419</v>
      </c>
      <c r="C51" s="57" t="s">
        <v>125</v>
      </c>
      <c r="D51" s="57" t="s">
        <v>92</v>
      </c>
      <c r="E51" s="57" t="s">
        <v>128</v>
      </c>
      <c r="F51" s="69" t="s">
        <v>273</v>
      </c>
      <c r="G51" s="69" t="s">
        <v>274</v>
      </c>
      <c r="H51" s="57"/>
      <c r="I51" s="57" t="s">
        <v>210</v>
      </c>
      <c r="J51" s="57" t="s">
        <v>109</v>
      </c>
      <c r="K51" s="64" t="s">
        <v>444</v>
      </c>
      <c r="L51" s="57"/>
      <c r="M51" s="57"/>
      <c r="N51" s="57"/>
      <c r="O51" s="57"/>
      <c r="P51" s="57"/>
      <c r="Q51" s="57"/>
      <c r="R51" s="57"/>
      <c r="S51" s="57"/>
      <c r="T51" s="57"/>
      <c r="U51" s="57">
        <v>2</v>
      </c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>
        <v>2</v>
      </c>
      <c r="AO51" s="58" t="s">
        <v>443</v>
      </c>
      <c r="AP51" s="57" t="s">
        <v>4</v>
      </c>
      <c r="AQ51" s="58">
        <v>33949.65</v>
      </c>
      <c r="AR51" s="58"/>
      <c r="AS51" s="61">
        <v>0.18</v>
      </c>
      <c r="AT51" s="58">
        <f t="shared" si="3"/>
        <v>0</v>
      </c>
      <c r="AU51" s="58">
        <f t="shared" si="4"/>
        <v>0</v>
      </c>
      <c r="AV51" s="58">
        <f t="shared" si="5"/>
        <v>0</v>
      </c>
      <c r="AW51" s="59"/>
    </row>
    <row r="52" spans="1:49" s="1" customFormat="1" ht="216.75">
      <c r="A52" s="56">
        <v>1</v>
      </c>
      <c r="B52" s="57">
        <v>4877020</v>
      </c>
      <c r="C52" s="57" t="s">
        <v>125</v>
      </c>
      <c r="D52" s="57" t="s">
        <v>278</v>
      </c>
      <c r="E52" s="57" t="s">
        <v>281</v>
      </c>
      <c r="F52" s="69" t="s">
        <v>289</v>
      </c>
      <c r="G52" s="69" t="s">
        <v>290</v>
      </c>
      <c r="H52" s="57"/>
      <c r="I52" s="57" t="s">
        <v>210</v>
      </c>
      <c r="J52" s="57" t="s">
        <v>43</v>
      </c>
      <c r="K52" s="64" t="s">
        <v>475</v>
      </c>
      <c r="L52" s="57"/>
      <c r="M52" s="57"/>
      <c r="N52" s="57"/>
      <c r="O52" s="57"/>
      <c r="P52" s="57"/>
      <c r="Q52" s="57">
        <v>10</v>
      </c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>
        <v>10</v>
      </c>
      <c r="AO52" s="58" t="s">
        <v>413</v>
      </c>
      <c r="AP52" s="57" t="s">
        <v>379</v>
      </c>
      <c r="AQ52" s="58">
        <v>119131.81</v>
      </c>
      <c r="AR52" s="58"/>
      <c r="AS52" s="61">
        <v>0.18</v>
      </c>
      <c r="AT52" s="58">
        <f t="shared" si="3"/>
        <v>0</v>
      </c>
      <c r="AU52" s="58">
        <f t="shared" si="4"/>
        <v>0</v>
      </c>
      <c r="AV52" s="58">
        <f t="shared" si="5"/>
        <v>0</v>
      </c>
      <c r="AW52" s="59"/>
    </row>
    <row r="53" spans="1:49" s="1" customFormat="1" ht="204">
      <c r="A53" s="56">
        <v>1</v>
      </c>
      <c r="B53" s="57">
        <v>8288001</v>
      </c>
      <c r="C53" s="57" t="s">
        <v>125</v>
      </c>
      <c r="D53" s="57" t="s">
        <v>92</v>
      </c>
      <c r="E53" s="57" t="s">
        <v>330</v>
      </c>
      <c r="F53" s="69" t="s">
        <v>328</v>
      </c>
      <c r="G53" s="69" t="s">
        <v>329</v>
      </c>
      <c r="H53" s="57"/>
      <c r="I53" s="57" t="s">
        <v>210</v>
      </c>
      <c r="J53" s="57" t="s">
        <v>43</v>
      </c>
      <c r="K53" s="64" t="s">
        <v>472</v>
      </c>
      <c r="L53" s="57"/>
      <c r="M53" s="57"/>
      <c r="N53" s="57"/>
      <c r="O53" s="57"/>
      <c r="P53" s="57"/>
      <c r="Q53" s="57"/>
      <c r="R53" s="57"/>
      <c r="S53" s="57">
        <v>2</v>
      </c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>
        <v>2</v>
      </c>
      <c r="AO53" s="58" t="s">
        <v>486</v>
      </c>
      <c r="AP53" s="57" t="s">
        <v>380</v>
      </c>
      <c r="AQ53" s="58">
        <v>50444.07</v>
      </c>
      <c r="AR53" s="58"/>
      <c r="AS53" s="61">
        <v>0.18</v>
      </c>
      <c r="AT53" s="58">
        <f t="shared" si="3"/>
        <v>0</v>
      </c>
      <c r="AU53" s="58">
        <f t="shared" si="4"/>
        <v>0</v>
      </c>
      <c r="AV53" s="58">
        <f t="shared" si="5"/>
        <v>0</v>
      </c>
      <c r="AW53" s="59"/>
    </row>
    <row r="54" spans="1:49" s="1" customFormat="1" ht="204">
      <c r="A54" s="56">
        <v>1</v>
      </c>
      <c r="B54" s="57">
        <v>8288002</v>
      </c>
      <c r="C54" s="57" t="s">
        <v>125</v>
      </c>
      <c r="D54" s="57" t="s">
        <v>92</v>
      </c>
      <c r="E54" s="57" t="s">
        <v>330</v>
      </c>
      <c r="F54" s="69" t="s">
        <v>328</v>
      </c>
      <c r="G54" s="69" t="s">
        <v>331</v>
      </c>
      <c r="H54" s="57"/>
      <c r="I54" s="57" t="s">
        <v>210</v>
      </c>
      <c r="J54" s="57" t="s">
        <v>43</v>
      </c>
      <c r="K54" s="64" t="s">
        <v>472</v>
      </c>
      <c r="L54" s="57"/>
      <c r="M54" s="57"/>
      <c r="N54" s="57"/>
      <c r="O54" s="57"/>
      <c r="P54" s="57"/>
      <c r="Q54" s="57"/>
      <c r="R54" s="57"/>
      <c r="S54" s="57">
        <v>2</v>
      </c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>
        <v>2</v>
      </c>
      <c r="AO54" s="58" t="s">
        <v>486</v>
      </c>
      <c r="AP54" s="57" t="s">
        <v>380</v>
      </c>
      <c r="AQ54" s="58">
        <v>50444.07</v>
      </c>
      <c r="AR54" s="58"/>
      <c r="AS54" s="61">
        <v>0.18</v>
      </c>
      <c r="AT54" s="58">
        <f t="shared" si="3"/>
        <v>0</v>
      </c>
      <c r="AU54" s="58">
        <f t="shared" si="4"/>
        <v>0</v>
      </c>
      <c r="AV54" s="58">
        <f t="shared" si="5"/>
        <v>0</v>
      </c>
      <c r="AW54" s="59"/>
    </row>
    <row r="55" spans="1:49" s="1" customFormat="1" ht="242.25">
      <c r="A55" s="56">
        <v>1</v>
      </c>
      <c r="B55" s="57">
        <v>4951437</v>
      </c>
      <c r="C55" s="57" t="s">
        <v>125</v>
      </c>
      <c r="D55" s="57" t="s">
        <v>278</v>
      </c>
      <c r="E55" s="57" t="s">
        <v>281</v>
      </c>
      <c r="F55" s="69" t="s">
        <v>352</v>
      </c>
      <c r="G55" s="69" t="s">
        <v>353</v>
      </c>
      <c r="H55" s="57"/>
      <c r="I55" s="57" t="s">
        <v>210</v>
      </c>
      <c r="J55" s="57" t="s">
        <v>43</v>
      </c>
      <c r="K55" s="64" t="s">
        <v>433</v>
      </c>
      <c r="L55" s="57"/>
      <c r="M55" s="57"/>
      <c r="N55" s="57"/>
      <c r="O55" s="57"/>
      <c r="P55" s="57"/>
      <c r="Q55" s="57"/>
      <c r="R55" s="57"/>
      <c r="S55" s="57"/>
      <c r="T55" s="57">
        <v>7</v>
      </c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>
        <v>7</v>
      </c>
      <c r="AO55" s="58" t="s">
        <v>413</v>
      </c>
      <c r="AP55" s="57" t="s">
        <v>203</v>
      </c>
      <c r="AQ55" s="58">
        <v>17157.35</v>
      </c>
      <c r="AR55" s="58"/>
      <c r="AS55" s="61">
        <v>0.18</v>
      </c>
      <c r="AT55" s="58">
        <f t="shared" si="3"/>
        <v>0</v>
      </c>
      <c r="AU55" s="58">
        <f t="shared" si="4"/>
        <v>0</v>
      </c>
      <c r="AV55" s="58">
        <f t="shared" si="5"/>
        <v>0</v>
      </c>
      <c r="AW55" s="59"/>
    </row>
    <row r="56" spans="1:49" s="1" customFormat="1" ht="318.75">
      <c r="A56" s="56">
        <v>1</v>
      </c>
      <c r="B56" s="57">
        <v>4876495</v>
      </c>
      <c r="C56" s="57" t="s">
        <v>284</v>
      </c>
      <c r="D56" s="57" t="s">
        <v>285</v>
      </c>
      <c r="E56" s="57" t="s">
        <v>288</v>
      </c>
      <c r="F56" s="69" t="s">
        <v>286</v>
      </c>
      <c r="G56" s="69" t="s">
        <v>287</v>
      </c>
      <c r="H56" s="57"/>
      <c r="I56" s="57" t="s">
        <v>210</v>
      </c>
      <c r="J56" s="57" t="s">
        <v>43</v>
      </c>
      <c r="K56" s="64" t="s">
        <v>475</v>
      </c>
      <c r="L56" s="57"/>
      <c r="M56" s="57"/>
      <c r="N56" s="57"/>
      <c r="O56" s="57"/>
      <c r="P56" s="57"/>
      <c r="Q56" s="57">
        <v>1</v>
      </c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>
        <v>1</v>
      </c>
      <c r="AO56" s="58" t="s">
        <v>413</v>
      </c>
      <c r="AP56" s="57" t="s">
        <v>378</v>
      </c>
      <c r="AQ56" s="58">
        <v>28166.6</v>
      </c>
      <c r="AR56" s="58"/>
      <c r="AS56" s="61">
        <v>0.18</v>
      </c>
      <c r="AT56" s="58">
        <f t="shared" si="3"/>
        <v>0</v>
      </c>
      <c r="AU56" s="58">
        <f t="shared" si="4"/>
        <v>0</v>
      </c>
      <c r="AV56" s="58">
        <f t="shared" si="5"/>
        <v>0</v>
      </c>
      <c r="AW56" s="59"/>
    </row>
    <row r="57" spans="1:49" s="1" customFormat="1" ht="318.75">
      <c r="A57" s="56">
        <v>1</v>
      </c>
      <c r="B57" s="57">
        <v>4876490</v>
      </c>
      <c r="C57" s="57" t="s">
        <v>284</v>
      </c>
      <c r="D57" s="57" t="s">
        <v>285</v>
      </c>
      <c r="E57" s="57" t="s">
        <v>288</v>
      </c>
      <c r="F57" s="69" t="s">
        <v>308</v>
      </c>
      <c r="G57" s="69" t="s">
        <v>309</v>
      </c>
      <c r="H57" s="57"/>
      <c r="I57" s="57" t="s">
        <v>210</v>
      </c>
      <c r="J57" s="57" t="s">
        <v>43</v>
      </c>
      <c r="K57" s="64" t="s">
        <v>430</v>
      </c>
      <c r="L57" s="57"/>
      <c r="M57" s="57"/>
      <c r="N57" s="57"/>
      <c r="O57" s="57"/>
      <c r="P57" s="57"/>
      <c r="Q57" s="57"/>
      <c r="R57" s="57"/>
      <c r="S57" s="57"/>
      <c r="T57" s="57"/>
      <c r="U57" s="57">
        <v>1</v>
      </c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>
        <v>1</v>
      </c>
      <c r="AO57" s="58" t="s">
        <v>413</v>
      </c>
      <c r="AP57" s="57" t="s">
        <v>378</v>
      </c>
      <c r="AQ57" s="58">
        <v>138135.63</v>
      </c>
      <c r="AR57" s="58"/>
      <c r="AS57" s="61">
        <v>0.18</v>
      </c>
      <c r="AT57" s="58">
        <f t="shared" si="3"/>
        <v>0</v>
      </c>
      <c r="AU57" s="58">
        <f t="shared" si="4"/>
        <v>0</v>
      </c>
      <c r="AV57" s="58">
        <f t="shared" si="5"/>
        <v>0</v>
      </c>
      <c r="AW57" s="59"/>
    </row>
    <row r="58" spans="1:49" s="1" customFormat="1" ht="318.75">
      <c r="A58" s="56">
        <v>1</v>
      </c>
      <c r="B58" s="57">
        <v>4876491</v>
      </c>
      <c r="C58" s="57" t="s">
        <v>284</v>
      </c>
      <c r="D58" s="57" t="s">
        <v>285</v>
      </c>
      <c r="E58" s="57" t="s">
        <v>288</v>
      </c>
      <c r="F58" s="69" t="s">
        <v>310</v>
      </c>
      <c r="G58" s="69" t="s">
        <v>287</v>
      </c>
      <c r="H58" s="57"/>
      <c r="I58" s="57" t="s">
        <v>210</v>
      </c>
      <c r="J58" s="57" t="s">
        <v>43</v>
      </c>
      <c r="K58" s="64" t="s">
        <v>430</v>
      </c>
      <c r="L58" s="57"/>
      <c r="M58" s="57"/>
      <c r="N58" s="57"/>
      <c r="O58" s="57"/>
      <c r="P58" s="57"/>
      <c r="Q58" s="57"/>
      <c r="R58" s="57"/>
      <c r="S58" s="57"/>
      <c r="T58" s="57"/>
      <c r="U58" s="57">
        <v>1</v>
      </c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>
        <v>1</v>
      </c>
      <c r="AO58" s="58" t="s">
        <v>413</v>
      </c>
      <c r="AP58" s="57" t="s">
        <v>378</v>
      </c>
      <c r="AQ58" s="58">
        <v>130674.5</v>
      </c>
      <c r="AR58" s="58"/>
      <c r="AS58" s="61">
        <v>0.18</v>
      </c>
      <c r="AT58" s="58">
        <f t="shared" si="3"/>
        <v>0</v>
      </c>
      <c r="AU58" s="58">
        <f t="shared" si="4"/>
        <v>0</v>
      </c>
      <c r="AV58" s="58">
        <f t="shared" si="5"/>
        <v>0</v>
      </c>
      <c r="AW58" s="59"/>
    </row>
    <row r="59" spans="1:49" s="1" customFormat="1" ht="318.75">
      <c r="A59" s="56">
        <v>1</v>
      </c>
      <c r="B59" s="57">
        <v>4876492</v>
      </c>
      <c r="C59" s="57" t="s">
        <v>284</v>
      </c>
      <c r="D59" s="57" t="s">
        <v>285</v>
      </c>
      <c r="E59" s="57" t="s">
        <v>288</v>
      </c>
      <c r="F59" s="69" t="s">
        <v>311</v>
      </c>
      <c r="G59" s="69" t="s">
        <v>287</v>
      </c>
      <c r="H59" s="57"/>
      <c r="I59" s="57" t="s">
        <v>210</v>
      </c>
      <c r="J59" s="57" t="s">
        <v>43</v>
      </c>
      <c r="K59" s="64" t="s">
        <v>430</v>
      </c>
      <c r="L59" s="57"/>
      <c r="M59" s="57"/>
      <c r="N59" s="57"/>
      <c r="O59" s="57"/>
      <c r="P59" s="57"/>
      <c r="Q59" s="57"/>
      <c r="R59" s="57"/>
      <c r="S59" s="57"/>
      <c r="T59" s="57"/>
      <c r="U59" s="57">
        <v>1</v>
      </c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>
        <v>1</v>
      </c>
      <c r="AO59" s="58" t="s">
        <v>413</v>
      </c>
      <c r="AP59" s="57" t="s">
        <v>378</v>
      </c>
      <c r="AQ59" s="58">
        <v>140074.8</v>
      </c>
      <c r="AR59" s="58"/>
      <c r="AS59" s="61">
        <v>0.18</v>
      </c>
      <c r="AT59" s="58">
        <f t="shared" si="3"/>
        <v>0</v>
      </c>
      <c r="AU59" s="58">
        <f t="shared" si="4"/>
        <v>0</v>
      </c>
      <c r="AV59" s="58">
        <f t="shared" si="5"/>
        <v>0</v>
      </c>
      <c r="AW59" s="59"/>
    </row>
    <row r="60" spans="1:49" s="1" customFormat="1" ht="318.75">
      <c r="A60" s="56">
        <v>1</v>
      </c>
      <c r="B60" s="57">
        <v>4876493</v>
      </c>
      <c r="C60" s="57" t="s">
        <v>284</v>
      </c>
      <c r="D60" s="57" t="s">
        <v>285</v>
      </c>
      <c r="E60" s="57" t="s">
        <v>288</v>
      </c>
      <c r="F60" s="69" t="s">
        <v>312</v>
      </c>
      <c r="G60" s="69" t="s">
        <v>287</v>
      </c>
      <c r="H60" s="57"/>
      <c r="I60" s="57" t="s">
        <v>210</v>
      </c>
      <c r="J60" s="57" t="s">
        <v>43</v>
      </c>
      <c r="K60" s="64" t="s">
        <v>430</v>
      </c>
      <c r="L60" s="57"/>
      <c r="M60" s="57"/>
      <c r="N60" s="57"/>
      <c r="O60" s="57"/>
      <c r="P60" s="57"/>
      <c r="Q60" s="57"/>
      <c r="R60" s="57"/>
      <c r="S60" s="57"/>
      <c r="T60" s="57"/>
      <c r="U60" s="57">
        <v>1</v>
      </c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>
        <v>1</v>
      </c>
      <c r="AO60" s="58" t="s">
        <v>413</v>
      </c>
      <c r="AP60" s="57" t="s">
        <v>378</v>
      </c>
      <c r="AQ60" s="58">
        <v>73859.5</v>
      </c>
      <c r="AR60" s="58"/>
      <c r="AS60" s="61">
        <v>0.18</v>
      </c>
      <c r="AT60" s="58">
        <f t="shared" si="3"/>
        <v>0</v>
      </c>
      <c r="AU60" s="58">
        <f t="shared" si="4"/>
        <v>0</v>
      </c>
      <c r="AV60" s="58">
        <f t="shared" si="5"/>
        <v>0</v>
      </c>
      <c r="AW60" s="59"/>
    </row>
    <row r="61" spans="1:49" s="1" customFormat="1" ht="318.75">
      <c r="A61" s="56">
        <v>1</v>
      </c>
      <c r="B61" s="57">
        <v>4876496</v>
      </c>
      <c r="C61" s="57" t="s">
        <v>284</v>
      </c>
      <c r="D61" s="57" t="s">
        <v>285</v>
      </c>
      <c r="E61" s="57" t="s">
        <v>288</v>
      </c>
      <c r="F61" s="69" t="s">
        <v>313</v>
      </c>
      <c r="G61" s="69" t="s">
        <v>287</v>
      </c>
      <c r="H61" s="57"/>
      <c r="I61" s="57" t="s">
        <v>210</v>
      </c>
      <c r="J61" s="57" t="s">
        <v>43</v>
      </c>
      <c r="K61" s="64" t="s">
        <v>430</v>
      </c>
      <c r="L61" s="57"/>
      <c r="M61" s="57"/>
      <c r="N61" s="57"/>
      <c r="O61" s="57"/>
      <c r="P61" s="57"/>
      <c r="Q61" s="57"/>
      <c r="R61" s="57"/>
      <c r="S61" s="57"/>
      <c r="T61" s="57"/>
      <c r="U61" s="57">
        <v>1</v>
      </c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>
        <v>1</v>
      </c>
      <c r="AO61" s="58" t="s">
        <v>413</v>
      </c>
      <c r="AP61" s="57" t="s">
        <v>378</v>
      </c>
      <c r="AQ61" s="58">
        <v>31459.79</v>
      </c>
      <c r="AR61" s="58"/>
      <c r="AS61" s="61">
        <v>0.18</v>
      </c>
      <c r="AT61" s="58">
        <f t="shared" si="3"/>
        <v>0</v>
      </c>
      <c r="AU61" s="58">
        <f t="shared" si="4"/>
        <v>0</v>
      </c>
      <c r="AV61" s="58">
        <f t="shared" si="5"/>
        <v>0</v>
      </c>
      <c r="AW61" s="59"/>
    </row>
    <row r="62" spans="1:49" s="1" customFormat="1" ht="318.75">
      <c r="A62" s="56">
        <v>1</v>
      </c>
      <c r="B62" s="57">
        <v>4876498</v>
      </c>
      <c r="C62" s="57" t="s">
        <v>284</v>
      </c>
      <c r="D62" s="57" t="s">
        <v>285</v>
      </c>
      <c r="E62" s="57" t="s">
        <v>288</v>
      </c>
      <c r="F62" s="69" t="s">
        <v>314</v>
      </c>
      <c r="G62" s="69" t="s">
        <v>287</v>
      </c>
      <c r="H62" s="57"/>
      <c r="I62" s="57" t="s">
        <v>210</v>
      </c>
      <c r="J62" s="57" t="s">
        <v>43</v>
      </c>
      <c r="K62" s="64" t="s">
        <v>430</v>
      </c>
      <c r="L62" s="57"/>
      <c r="M62" s="57"/>
      <c r="N62" s="57"/>
      <c r="O62" s="57"/>
      <c r="P62" s="57"/>
      <c r="Q62" s="57"/>
      <c r="R62" s="57"/>
      <c r="S62" s="57"/>
      <c r="T62" s="57"/>
      <c r="U62" s="57">
        <v>1</v>
      </c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>
        <v>1</v>
      </c>
      <c r="AO62" s="58" t="s">
        <v>413</v>
      </c>
      <c r="AP62" s="57" t="s">
        <v>378</v>
      </c>
      <c r="AQ62" s="58">
        <v>31821.57</v>
      </c>
      <c r="AR62" s="58"/>
      <c r="AS62" s="61">
        <v>0.18</v>
      </c>
      <c r="AT62" s="58">
        <f t="shared" si="3"/>
        <v>0</v>
      </c>
      <c r="AU62" s="58">
        <f t="shared" si="4"/>
        <v>0</v>
      </c>
      <c r="AV62" s="58">
        <f t="shared" si="5"/>
        <v>0</v>
      </c>
      <c r="AW62" s="59"/>
    </row>
    <row r="63" spans="1:49" s="1" customFormat="1" ht="318.75">
      <c r="A63" s="56">
        <v>1</v>
      </c>
      <c r="B63" s="57">
        <v>4876499</v>
      </c>
      <c r="C63" s="57" t="s">
        <v>284</v>
      </c>
      <c r="D63" s="57" t="s">
        <v>285</v>
      </c>
      <c r="E63" s="57" t="s">
        <v>288</v>
      </c>
      <c r="F63" s="69" t="s">
        <v>315</v>
      </c>
      <c r="G63" s="69" t="s">
        <v>287</v>
      </c>
      <c r="H63" s="57"/>
      <c r="I63" s="57" t="s">
        <v>210</v>
      </c>
      <c r="J63" s="57" t="s">
        <v>43</v>
      </c>
      <c r="K63" s="64" t="s">
        <v>430</v>
      </c>
      <c r="L63" s="57"/>
      <c r="M63" s="57"/>
      <c r="N63" s="57"/>
      <c r="O63" s="57"/>
      <c r="P63" s="57"/>
      <c r="Q63" s="57"/>
      <c r="R63" s="57"/>
      <c r="S63" s="57"/>
      <c r="T63" s="57"/>
      <c r="U63" s="57">
        <v>1</v>
      </c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>
        <v>1</v>
      </c>
      <c r="AO63" s="58" t="s">
        <v>413</v>
      </c>
      <c r="AP63" s="57" t="s">
        <v>378</v>
      </c>
      <c r="AQ63" s="58">
        <v>372293.2</v>
      </c>
      <c r="AR63" s="58"/>
      <c r="AS63" s="61">
        <v>0.18</v>
      </c>
      <c r="AT63" s="58">
        <f t="shared" si="3"/>
        <v>0</v>
      </c>
      <c r="AU63" s="58">
        <f t="shared" si="4"/>
        <v>0</v>
      </c>
      <c r="AV63" s="58">
        <f t="shared" si="5"/>
        <v>0</v>
      </c>
      <c r="AW63" s="59"/>
    </row>
    <row r="64" spans="1:49" s="1" customFormat="1" ht="63.75">
      <c r="A64" s="56">
        <v>1</v>
      </c>
      <c r="B64" s="57">
        <v>8157855</v>
      </c>
      <c r="C64" s="57" t="s">
        <v>114</v>
      </c>
      <c r="D64" s="57" t="s">
        <v>92</v>
      </c>
      <c r="E64" s="57" t="s">
        <v>118</v>
      </c>
      <c r="F64" s="69" t="s">
        <v>115</v>
      </c>
      <c r="G64" s="69" t="s">
        <v>116</v>
      </c>
      <c r="H64" s="57"/>
      <c r="I64" s="57" t="s">
        <v>210</v>
      </c>
      <c r="J64" s="57" t="s">
        <v>117</v>
      </c>
      <c r="K64" s="64" t="s">
        <v>442</v>
      </c>
      <c r="L64" s="57"/>
      <c r="M64" s="57"/>
      <c r="N64" s="57"/>
      <c r="O64" s="57"/>
      <c r="P64" s="57"/>
      <c r="Q64" s="57"/>
      <c r="R64" s="57"/>
      <c r="S64" s="57"/>
      <c r="T64" s="57">
        <v>2</v>
      </c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>
        <v>2</v>
      </c>
      <c r="AO64" s="58" t="s">
        <v>440</v>
      </c>
      <c r="AP64" s="57" t="s">
        <v>441</v>
      </c>
      <c r="AQ64" s="58">
        <v>29416.15</v>
      </c>
      <c r="AR64" s="58"/>
      <c r="AS64" s="61">
        <v>0.18</v>
      </c>
      <c r="AT64" s="58">
        <f t="shared" si="3"/>
        <v>0</v>
      </c>
      <c r="AU64" s="58">
        <f t="shared" si="4"/>
        <v>0</v>
      </c>
      <c r="AV64" s="58">
        <f t="shared" si="5"/>
        <v>0</v>
      </c>
      <c r="AW64" s="59"/>
    </row>
    <row r="65" spans="1:49" s="1" customFormat="1" ht="89.25">
      <c r="A65" s="56">
        <v>1</v>
      </c>
      <c r="B65" s="57">
        <v>8157856</v>
      </c>
      <c r="C65" s="57" t="s">
        <v>114</v>
      </c>
      <c r="D65" s="57" t="s">
        <v>92</v>
      </c>
      <c r="E65" s="57" t="s">
        <v>118</v>
      </c>
      <c r="F65" s="69" t="s">
        <v>119</v>
      </c>
      <c r="G65" s="69" t="s">
        <v>120</v>
      </c>
      <c r="H65" s="57"/>
      <c r="I65" s="57" t="s">
        <v>210</v>
      </c>
      <c r="J65" s="57" t="s">
        <v>117</v>
      </c>
      <c r="K65" s="64" t="s">
        <v>442</v>
      </c>
      <c r="L65" s="57"/>
      <c r="M65" s="57"/>
      <c r="N65" s="57"/>
      <c r="O65" s="57"/>
      <c r="P65" s="57"/>
      <c r="Q65" s="57"/>
      <c r="R65" s="57"/>
      <c r="S65" s="57"/>
      <c r="T65" s="57">
        <v>2</v>
      </c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>
        <v>2</v>
      </c>
      <c r="AO65" s="58" t="s">
        <v>440</v>
      </c>
      <c r="AP65" s="57" t="s">
        <v>441</v>
      </c>
      <c r="AQ65" s="58">
        <v>360807.28</v>
      </c>
      <c r="AR65" s="58"/>
      <c r="AS65" s="61">
        <v>0.18</v>
      </c>
      <c r="AT65" s="58">
        <f t="shared" si="3"/>
        <v>0</v>
      </c>
      <c r="AU65" s="58">
        <f t="shared" si="4"/>
        <v>0</v>
      </c>
      <c r="AV65" s="58">
        <f t="shared" si="5"/>
        <v>0</v>
      </c>
      <c r="AW65" s="59"/>
    </row>
    <row r="66" spans="1:49" s="1" customFormat="1" ht="76.5">
      <c r="A66" s="56">
        <v>1</v>
      </c>
      <c r="B66" s="57">
        <v>8157853</v>
      </c>
      <c r="C66" s="57" t="s">
        <v>114</v>
      </c>
      <c r="D66" s="57" t="s">
        <v>92</v>
      </c>
      <c r="E66" s="57" t="s">
        <v>118</v>
      </c>
      <c r="F66" s="69" t="s">
        <v>121</v>
      </c>
      <c r="G66" s="69" t="s">
        <v>122</v>
      </c>
      <c r="H66" s="57"/>
      <c r="I66" s="57" t="s">
        <v>210</v>
      </c>
      <c r="J66" s="57" t="s">
        <v>95</v>
      </c>
      <c r="K66" s="64" t="s">
        <v>442</v>
      </c>
      <c r="L66" s="57"/>
      <c r="M66" s="57"/>
      <c r="N66" s="57"/>
      <c r="O66" s="57"/>
      <c r="P66" s="57"/>
      <c r="Q66" s="57"/>
      <c r="R66" s="57"/>
      <c r="S66" s="57"/>
      <c r="T66" s="57">
        <v>3</v>
      </c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>
        <v>3</v>
      </c>
      <c r="AO66" s="58" t="s">
        <v>440</v>
      </c>
      <c r="AP66" s="57" t="s">
        <v>441</v>
      </c>
      <c r="AQ66" s="58">
        <v>72196.81</v>
      </c>
      <c r="AR66" s="58"/>
      <c r="AS66" s="61">
        <v>0.18</v>
      </c>
      <c r="AT66" s="58">
        <f t="shared" si="3"/>
        <v>0</v>
      </c>
      <c r="AU66" s="58">
        <f t="shared" si="4"/>
        <v>0</v>
      </c>
      <c r="AV66" s="58">
        <f t="shared" si="5"/>
        <v>0</v>
      </c>
      <c r="AW66" s="59"/>
    </row>
    <row r="67" spans="1:49" s="1" customFormat="1" ht="63.75">
      <c r="A67" s="56">
        <v>1</v>
      </c>
      <c r="B67" s="57">
        <v>8157857</v>
      </c>
      <c r="C67" s="57" t="s">
        <v>114</v>
      </c>
      <c r="D67" s="57" t="s">
        <v>92</v>
      </c>
      <c r="E67" s="57" t="s">
        <v>118</v>
      </c>
      <c r="F67" s="69" t="s">
        <v>123</v>
      </c>
      <c r="G67" s="69" t="s">
        <v>124</v>
      </c>
      <c r="H67" s="57"/>
      <c r="I67" s="57" t="s">
        <v>210</v>
      </c>
      <c r="J67" s="57" t="s">
        <v>117</v>
      </c>
      <c r="K67" s="64" t="s">
        <v>442</v>
      </c>
      <c r="L67" s="57"/>
      <c r="M67" s="57"/>
      <c r="N67" s="57"/>
      <c r="O67" s="57"/>
      <c r="P67" s="57"/>
      <c r="Q67" s="57"/>
      <c r="R67" s="57"/>
      <c r="S67" s="57"/>
      <c r="T67" s="57">
        <v>2</v>
      </c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>
        <v>2</v>
      </c>
      <c r="AO67" s="58" t="s">
        <v>440</v>
      </c>
      <c r="AP67" s="57" t="s">
        <v>441</v>
      </c>
      <c r="AQ67" s="58">
        <v>29416.15</v>
      </c>
      <c r="AR67" s="58"/>
      <c r="AS67" s="61">
        <v>0.18</v>
      </c>
      <c r="AT67" s="58">
        <f t="shared" si="3"/>
        <v>0</v>
      </c>
      <c r="AU67" s="58">
        <f t="shared" si="4"/>
        <v>0</v>
      </c>
      <c r="AV67" s="58">
        <f t="shared" si="5"/>
        <v>0</v>
      </c>
      <c r="AW67" s="59"/>
    </row>
    <row r="68" spans="1:49" s="1" customFormat="1" ht="102">
      <c r="A68" s="56">
        <v>1</v>
      </c>
      <c r="B68" s="57">
        <v>8157854</v>
      </c>
      <c r="C68" s="57" t="s">
        <v>114</v>
      </c>
      <c r="D68" s="57" t="s">
        <v>92</v>
      </c>
      <c r="E68" s="57" t="s">
        <v>118</v>
      </c>
      <c r="F68" s="69" t="s">
        <v>275</v>
      </c>
      <c r="G68" s="69" t="s">
        <v>276</v>
      </c>
      <c r="H68" s="57"/>
      <c r="I68" s="57" t="s">
        <v>210</v>
      </c>
      <c r="J68" s="57" t="s">
        <v>95</v>
      </c>
      <c r="K68" s="64" t="s">
        <v>442</v>
      </c>
      <c r="L68" s="57"/>
      <c r="M68" s="57"/>
      <c r="N68" s="57"/>
      <c r="O68" s="57"/>
      <c r="P68" s="57"/>
      <c r="Q68" s="57"/>
      <c r="R68" s="57"/>
      <c r="S68" s="57"/>
      <c r="T68" s="57">
        <v>2</v>
      </c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>
        <v>2</v>
      </c>
      <c r="AO68" s="58" t="s">
        <v>440</v>
      </c>
      <c r="AP68" s="57" t="s">
        <v>441</v>
      </c>
      <c r="AQ68" s="58">
        <v>206514</v>
      </c>
      <c r="AR68" s="58"/>
      <c r="AS68" s="61">
        <v>0.18</v>
      </c>
      <c r="AT68" s="58">
        <f t="shared" si="3"/>
        <v>0</v>
      </c>
      <c r="AU68" s="58">
        <f t="shared" si="4"/>
        <v>0</v>
      </c>
      <c r="AV68" s="58">
        <f t="shared" si="5"/>
        <v>0</v>
      </c>
      <c r="AW68" s="59"/>
    </row>
    <row r="69" spans="1:49" s="1" customFormat="1" ht="216.75">
      <c r="A69" s="56">
        <v>1</v>
      </c>
      <c r="B69" s="57">
        <v>4871749</v>
      </c>
      <c r="C69" s="57" t="s">
        <v>277</v>
      </c>
      <c r="D69" s="57" t="s">
        <v>278</v>
      </c>
      <c r="E69" s="57" t="s">
        <v>281</v>
      </c>
      <c r="F69" s="69" t="s">
        <v>279</v>
      </c>
      <c r="G69" s="69" t="s">
        <v>280</v>
      </c>
      <c r="H69" s="57"/>
      <c r="I69" s="57" t="s">
        <v>210</v>
      </c>
      <c r="J69" s="57" t="s">
        <v>43</v>
      </c>
      <c r="K69" s="64" t="s">
        <v>475</v>
      </c>
      <c r="L69" s="57"/>
      <c r="M69" s="57"/>
      <c r="N69" s="57"/>
      <c r="O69" s="57"/>
      <c r="P69" s="57"/>
      <c r="Q69" s="57">
        <v>1</v>
      </c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>
        <v>1</v>
      </c>
      <c r="AO69" s="58" t="s">
        <v>476</v>
      </c>
      <c r="AP69" s="57" t="s">
        <v>376</v>
      </c>
      <c r="AQ69" s="58">
        <v>27300.96</v>
      </c>
      <c r="AR69" s="58"/>
      <c r="AS69" s="61">
        <v>0.18</v>
      </c>
      <c r="AT69" s="58">
        <f t="shared" si="3"/>
        <v>0</v>
      </c>
      <c r="AU69" s="58">
        <f t="shared" si="4"/>
        <v>0</v>
      </c>
      <c r="AV69" s="58">
        <f t="shared" si="5"/>
        <v>0</v>
      </c>
      <c r="AW69" s="59"/>
    </row>
    <row r="70" spans="1:49" s="1" customFormat="1" ht="280.5">
      <c r="A70" s="56">
        <v>1</v>
      </c>
      <c r="B70" s="57">
        <v>4856672</v>
      </c>
      <c r="C70" s="57" t="s">
        <v>39</v>
      </c>
      <c r="D70" s="57" t="s">
        <v>40</v>
      </c>
      <c r="E70" s="57" t="s">
        <v>44</v>
      </c>
      <c r="F70" s="69" t="s">
        <v>41</v>
      </c>
      <c r="G70" s="69" t="s">
        <v>42</v>
      </c>
      <c r="H70" s="57"/>
      <c r="I70" s="57" t="s">
        <v>210</v>
      </c>
      <c r="J70" s="57" t="s">
        <v>43</v>
      </c>
      <c r="K70" s="64" t="s">
        <v>410</v>
      </c>
      <c r="L70" s="57"/>
      <c r="M70" s="57"/>
      <c r="N70" s="57"/>
      <c r="O70" s="57"/>
      <c r="P70" s="57"/>
      <c r="Q70" s="57"/>
      <c r="R70" s="57"/>
      <c r="S70" s="57">
        <v>10</v>
      </c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>
        <v>10</v>
      </c>
      <c r="AO70" s="58" t="s">
        <v>411</v>
      </c>
      <c r="AP70" s="57" t="s">
        <v>216</v>
      </c>
      <c r="AQ70" s="58">
        <v>114582.42</v>
      </c>
      <c r="AR70" s="58"/>
      <c r="AS70" s="61">
        <v>0.18</v>
      </c>
      <c r="AT70" s="58">
        <f t="shared" si="3"/>
        <v>0</v>
      </c>
      <c r="AU70" s="58">
        <f t="shared" si="4"/>
        <v>0</v>
      </c>
      <c r="AV70" s="58">
        <f t="shared" si="5"/>
        <v>0</v>
      </c>
      <c r="AW70" s="59"/>
    </row>
    <row r="71" spans="1:49" s="1" customFormat="1" ht="153">
      <c r="A71" s="56">
        <v>1</v>
      </c>
      <c r="B71" s="57">
        <v>8145220</v>
      </c>
      <c r="C71" s="57" t="s">
        <v>39</v>
      </c>
      <c r="D71" s="57" t="s">
        <v>92</v>
      </c>
      <c r="E71" s="57" t="s">
        <v>106</v>
      </c>
      <c r="F71" s="69" t="s">
        <v>105</v>
      </c>
      <c r="G71" s="57"/>
      <c r="H71" s="57"/>
      <c r="I71" s="57" t="s">
        <v>210</v>
      </c>
      <c r="J71" s="57" t="s">
        <v>43</v>
      </c>
      <c r="K71" s="64" t="s">
        <v>438</v>
      </c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>
        <v>1</v>
      </c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>
        <v>1</v>
      </c>
      <c r="AO71" s="58" t="s">
        <v>437</v>
      </c>
      <c r="AP71" s="57" t="s">
        <v>2</v>
      </c>
      <c r="AQ71" s="58">
        <v>32781.14</v>
      </c>
      <c r="AR71" s="58"/>
      <c r="AS71" s="61">
        <v>0.18</v>
      </c>
      <c r="AT71" s="58">
        <f t="shared" si="3"/>
        <v>0</v>
      </c>
      <c r="AU71" s="58">
        <f t="shared" si="4"/>
        <v>0</v>
      </c>
      <c r="AV71" s="58">
        <f t="shared" si="5"/>
        <v>0</v>
      </c>
      <c r="AW71" s="59"/>
    </row>
    <row r="72" spans="1:49" s="1" customFormat="1" ht="255">
      <c r="A72" s="56">
        <v>1</v>
      </c>
      <c r="B72" s="57">
        <v>8145454</v>
      </c>
      <c r="C72" s="57" t="s">
        <v>39</v>
      </c>
      <c r="D72" s="57" t="s">
        <v>92</v>
      </c>
      <c r="E72" s="57" t="s">
        <v>110</v>
      </c>
      <c r="F72" s="69" t="s">
        <v>107</v>
      </c>
      <c r="G72" s="69" t="s">
        <v>108</v>
      </c>
      <c r="H72" s="57"/>
      <c r="I72" s="57" t="s">
        <v>210</v>
      </c>
      <c r="J72" s="57" t="s">
        <v>109</v>
      </c>
      <c r="K72" s="64" t="s">
        <v>439</v>
      </c>
      <c r="L72" s="57"/>
      <c r="M72" s="57"/>
      <c r="N72" s="57"/>
      <c r="O72" s="57"/>
      <c r="P72" s="57"/>
      <c r="Q72" s="57"/>
      <c r="R72" s="57"/>
      <c r="S72" s="57"/>
      <c r="T72" s="57"/>
      <c r="U72" s="57">
        <v>2</v>
      </c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>
        <v>2</v>
      </c>
      <c r="AO72" s="58" t="s">
        <v>437</v>
      </c>
      <c r="AP72" s="57" t="s">
        <v>3</v>
      </c>
      <c r="AQ72" s="58">
        <v>50105.54</v>
      </c>
      <c r="AR72" s="58"/>
      <c r="AS72" s="61">
        <v>0.18</v>
      </c>
      <c r="AT72" s="58">
        <f t="shared" si="3"/>
        <v>0</v>
      </c>
      <c r="AU72" s="58">
        <f t="shared" si="4"/>
        <v>0</v>
      </c>
      <c r="AV72" s="58">
        <f t="shared" si="5"/>
        <v>0</v>
      </c>
      <c r="AW72" s="59"/>
    </row>
    <row r="73" spans="1:49" s="1" customFormat="1" ht="153">
      <c r="A73" s="56">
        <v>1</v>
      </c>
      <c r="B73" s="57">
        <v>8147803</v>
      </c>
      <c r="C73" s="57" t="s">
        <v>39</v>
      </c>
      <c r="D73" s="57" t="s">
        <v>92</v>
      </c>
      <c r="E73" s="57" t="s">
        <v>113</v>
      </c>
      <c r="F73" s="69" t="s">
        <v>111</v>
      </c>
      <c r="G73" s="69" t="s">
        <v>112</v>
      </c>
      <c r="H73" s="57"/>
      <c r="I73" s="57" t="s">
        <v>210</v>
      </c>
      <c r="J73" s="57" t="s">
        <v>103</v>
      </c>
      <c r="K73" s="64" t="s">
        <v>432</v>
      </c>
      <c r="L73" s="57"/>
      <c r="M73" s="57"/>
      <c r="N73" s="57"/>
      <c r="O73" s="57"/>
      <c r="P73" s="57"/>
      <c r="Q73" s="57"/>
      <c r="R73" s="57"/>
      <c r="S73" s="57"/>
      <c r="T73" s="57"/>
      <c r="U73" s="57">
        <v>1</v>
      </c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>
        <v>1</v>
      </c>
      <c r="AO73" s="58" t="s">
        <v>437</v>
      </c>
      <c r="AP73" s="57" t="s">
        <v>2</v>
      </c>
      <c r="AQ73" s="58">
        <v>66021.9</v>
      </c>
      <c r="AR73" s="58"/>
      <c r="AS73" s="61">
        <v>0.18</v>
      </c>
      <c r="AT73" s="58">
        <f t="shared" si="3"/>
        <v>0</v>
      </c>
      <c r="AU73" s="58">
        <f t="shared" si="4"/>
        <v>0</v>
      </c>
      <c r="AV73" s="58">
        <f t="shared" si="5"/>
        <v>0</v>
      </c>
      <c r="AW73" s="59"/>
    </row>
    <row r="74" spans="1:49" s="1" customFormat="1" ht="165.75">
      <c r="A74" s="56">
        <v>1</v>
      </c>
      <c r="B74" s="57">
        <v>8236091</v>
      </c>
      <c r="C74" s="57" t="s">
        <v>39</v>
      </c>
      <c r="D74" s="57" t="s">
        <v>92</v>
      </c>
      <c r="E74" s="57" t="s">
        <v>247</v>
      </c>
      <c r="F74" s="69" t="s">
        <v>245</v>
      </c>
      <c r="G74" s="69" t="s">
        <v>246</v>
      </c>
      <c r="H74" s="57"/>
      <c r="I74" s="57" t="s">
        <v>210</v>
      </c>
      <c r="J74" s="57" t="s">
        <v>43</v>
      </c>
      <c r="K74" s="64" t="s">
        <v>469</v>
      </c>
      <c r="L74" s="57"/>
      <c r="M74" s="57"/>
      <c r="N74" s="57"/>
      <c r="O74" s="57"/>
      <c r="P74" s="57"/>
      <c r="Q74" s="57"/>
      <c r="R74" s="57"/>
      <c r="S74" s="57"/>
      <c r="T74" s="57">
        <v>1</v>
      </c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>
        <v>1</v>
      </c>
      <c r="AO74" s="58" t="s">
        <v>437</v>
      </c>
      <c r="AP74" s="57" t="s">
        <v>374</v>
      </c>
      <c r="AQ74" s="58">
        <v>12705.9</v>
      </c>
      <c r="AR74" s="58"/>
      <c r="AS74" s="61">
        <v>0.18</v>
      </c>
      <c r="AT74" s="58">
        <f aca="true" t="shared" si="6" ref="AT74:AT105">ROUND(ROUND(AR74,2)*AN74,2)</f>
        <v>0</v>
      </c>
      <c r="AU74" s="58">
        <f aca="true" t="shared" si="7" ref="AU74:AU105">ROUND(AT74*AS74,2)</f>
        <v>0</v>
      </c>
      <c r="AV74" s="58">
        <f aca="true" t="shared" si="8" ref="AV74:AV105">AU74+AT74</f>
        <v>0</v>
      </c>
      <c r="AW74" s="59"/>
    </row>
    <row r="75" spans="1:49" s="1" customFormat="1" ht="306">
      <c r="A75" s="56">
        <v>1</v>
      </c>
      <c r="B75" s="57">
        <v>8251458</v>
      </c>
      <c r="C75" s="57" t="s">
        <v>39</v>
      </c>
      <c r="D75" s="57" t="s">
        <v>92</v>
      </c>
      <c r="E75" s="57" t="s">
        <v>253</v>
      </c>
      <c r="F75" s="69" t="s">
        <v>366</v>
      </c>
      <c r="G75" s="69" t="s">
        <v>252</v>
      </c>
      <c r="H75" s="57"/>
      <c r="I75" s="57" t="s">
        <v>210</v>
      </c>
      <c r="J75" s="57" t="s">
        <v>103</v>
      </c>
      <c r="K75" s="64" t="s">
        <v>471</v>
      </c>
      <c r="L75" s="57"/>
      <c r="M75" s="57"/>
      <c r="N75" s="57"/>
      <c r="O75" s="57"/>
      <c r="P75" s="57"/>
      <c r="Q75" s="57"/>
      <c r="R75" s="57"/>
      <c r="S75" s="57"/>
      <c r="T75" s="57">
        <v>2</v>
      </c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>
        <v>2</v>
      </c>
      <c r="AO75" s="58" t="s">
        <v>437</v>
      </c>
      <c r="AP75" s="57" t="s">
        <v>3</v>
      </c>
      <c r="AQ75" s="58">
        <v>137375.62</v>
      </c>
      <c r="AR75" s="58"/>
      <c r="AS75" s="61">
        <v>0.18</v>
      </c>
      <c r="AT75" s="58">
        <f t="shared" si="6"/>
        <v>0</v>
      </c>
      <c r="AU75" s="58">
        <f t="shared" si="7"/>
        <v>0</v>
      </c>
      <c r="AV75" s="58">
        <f t="shared" si="8"/>
        <v>0</v>
      </c>
      <c r="AW75" s="59"/>
    </row>
    <row r="76" spans="1:49" s="1" customFormat="1" ht="306">
      <c r="A76" s="56">
        <v>1</v>
      </c>
      <c r="B76" s="57">
        <v>8251459</v>
      </c>
      <c r="C76" s="57" t="s">
        <v>39</v>
      </c>
      <c r="D76" s="57" t="s">
        <v>92</v>
      </c>
      <c r="E76" s="57" t="s">
        <v>253</v>
      </c>
      <c r="F76" s="69" t="s">
        <v>367</v>
      </c>
      <c r="G76" s="69" t="s">
        <v>15</v>
      </c>
      <c r="H76" s="57"/>
      <c r="I76" s="57" t="s">
        <v>210</v>
      </c>
      <c r="J76" s="57" t="s">
        <v>103</v>
      </c>
      <c r="K76" s="64" t="s">
        <v>471</v>
      </c>
      <c r="L76" s="57"/>
      <c r="M76" s="57"/>
      <c r="N76" s="57"/>
      <c r="O76" s="57"/>
      <c r="P76" s="57"/>
      <c r="Q76" s="57"/>
      <c r="R76" s="57"/>
      <c r="S76" s="57"/>
      <c r="T76" s="57">
        <v>1</v>
      </c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>
        <v>1</v>
      </c>
      <c r="AO76" s="58" t="s">
        <v>437</v>
      </c>
      <c r="AP76" s="57" t="s">
        <v>3</v>
      </c>
      <c r="AQ76" s="58">
        <v>23299.56</v>
      </c>
      <c r="AR76" s="58"/>
      <c r="AS76" s="61">
        <v>0.18</v>
      </c>
      <c r="AT76" s="58">
        <f t="shared" si="6"/>
        <v>0</v>
      </c>
      <c r="AU76" s="58">
        <f t="shared" si="7"/>
        <v>0</v>
      </c>
      <c r="AV76" s="58">
        <f t="shared" si="8"/>
        <v>0</v>
      </c>
      <c r="AW76" s="59"/>
    </row>
    <row r="77" spans="1:49" s="1" customFormat="1" ht="216.75">
      <c r="A77" s="56">
        <v>1</v>
      </c>
      <c r="B77" s="57">
        <v>4875574</v>
      </c>
      <c r="C77" s="57" t="s">
        <v>39</v>
      </c>
      <c r="D77" s="57" t="s">
        <v>278</v>
      </c>
      <c r="E77" s="57" t="s">
        <v>281</v>
      </c>
      <c r="F77" s="69" t="s">
        <v>282</v>
      </c>
      <c r="G77" s="69" t="s">
        <v>283</v>
      </c>
      <c r="H77" s="57"/>
      <c r="I77" s="57" t="s">
        <v>210</v>
      </c>
      <c r="J77" s="57" t="s">
        <v>43</v>
      </c>
      <c r="K77" s="64" t="s">
        <v>475</v>
      </c>
      <c r="L77" s="57"/>
      <c r="M77" s="57"/>
      <c r="N77" s="57"/>
      <c r="O77" s="57"/>
      <c r="P77" s="57"/>
      <c r="Q77" s="57">
        <v>2</v>
      </c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>
        <v>2</v>
      </c>
      <c r="AO77" s="58" t="s">
        <v>411</v>
      </c>
      <c r="AP77" s="57" t="s">
        <v>377</v>
      </c>
      <c r="AQ77" s="58">
        <v>99085</v>
      </c>
      <c r="AR77" s="58"/>
      <c r="AS77" s="61">
        <v>0.18</v>
      </c>
      <c r="AT77" s="58">
        <f t="shared" si="6"/>
        <v>0</v>
      </c>
      <c r="AU77" s="58">
        <f t="shared" si="7"/>
        <v>0</v>
      </c>
      <c r="AV77" s="58">
        <f t="shared" si="8"/>
        <v>0</v>
      </c>
      <c r="AW77" s="59"/>
    </row>
    <row r="78" spans="1:49" s="1" customFormat="1" ht="267.75">
      <c r="A78" s="56">
        <v>1</v>
      </c>
      <c r="B78" s="57">
        <v>4990984</v>
      </c>
      <c r="C78" s="57" t="s">
        <v>39</v>
      </c>
      <c r="D78" s="57" t="s">
        <v>278</v>
      </c>
      <c r="E78" s="57" t="s">
        <v>281</v>
      </c>
      <c r="F78" s="69" t="s">
        <v>347</v>
      </c>
      <c r="G78" s="69" t="s">
        <v>345</v>
      </c>
      <c r="H78" s="57"/>
      <c r="I78" s="57" t="s">
        <v>210</v>
      </c>
      <c r="J78" s="57" t="s">
        <v>43</v>
      </c>
      <c r="K78" s="64" t="s">
        <v>436</v>
      </c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>
        <v>2</v>
      </c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>
        <v>2</v>
      </c>
      <c r="AO78" s="58" t="s">
        <v>413</v>
      </c>
      <c r="AP78" s="57" t="s">
        <v>201</v>
      </c>
      <c r="AQ78" s="58">
        <v>99085</v>
      </c>
      <c r="AR78" s="58"/>
      <c r="AS78" s="61">
        <v>0.18</v>
      </c>
      <c r="AT78" s="58">
        <f t="shared" si="6"/>
        <v>0</v>
      </c>
      <c r="AU78" s="58">
        <f t="shared" si="7"/>
        <v>0</v>
      </c>
      <c r="AV78" s="58">
        <f t="shared" si="8"/>
        <v>0</v>
      </c>
      <c r="AW78" s="59"/>
    </row>
    <row r="79" spans="1:49" s="1" customFormat="1" ht="216.75">
      <c r="A79" s="56">
        <v>1</v>
      </c>
      <c r="B79" s="57">
        <v>4990985</v>
      </c>
      <c r="C79" s="57" t="s">
        <v>39</v>
      </c>
      <c r="D79" s="57" t="s">
        <v>278</v>
      </c>
      <c r="E79" s="57" t="s">
        <v>281</v>
      </c>
      <c r="F79" s="69" t="s">
        <v>347</v>
      </c>
      <c r="G79" s="69" t="s">
        <v>345</v>
      </c>
      <c r="H79" s="57"/>
      <c r="I79" s="57" t="s">
        <v>210</v>
      </c>
      <c r="J79" s="57" t="s">
        <v>43</v>
      </c>
      <c r="K79" s="64" t="s">
        <v>436</v>
      </c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>
        <v>2</v>
      </c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>
        <v>2</v>
      </c>
      <c r="AO79" s="58" t="s">
        <v>413</v>
      </c>
      <c r="AP79" s="57" t="s">
        <v>377</v>
      </c>
      <c r="AQ79" s="58">
        <v>99085</v>
      </c>
      <c r="AR79" s="58"/>
      <c r="AS79" s="61">
        <v>0.18</v>
      </c>
      <c r="AT79" s="58">
        <f t="shared" si="6"/>
        <v>0</v>
      </c>
      <c r="AU79" s="58">
        <f t="shared" si="7"/>
        <v>0</v>
      </c>
      <c r="AV79" s="58">
        <f t="shared" si="8"/>
        <v>0</v>
      </c>
      <c r="AW79" s="59"/>
    </row>
    <row r="80" spans="1:49" s="1" customFormat="1" ht="216.75">
      <c r="A80" s="56">
        <v>1</v>
      </c>
      <c r="B80" s="57">
        <v>4988918</v>
      </c>
      <c r="C80" s="57" t="s">
        <v>39</v>
      </c>
      <c r="D80" s="57" t="s">
        <v>278</v>
      </c>
      <c r="E80" s="57" t="s">
        <v>281</v>
      </c>
      <c r="F80" s="69" t="s">
        <v>350</v>
      </c>
      <c r="G80" s="69" t="s">
        <v>351</v>
      </c>
      <c r="H80" s="57"/>
      <c r="I80" s="57" t="s">
        <v>210</v>
      </c>
      <c r="J80" s="57" t="s">
        <v>43</v>
      </c>
      <c r="K80" s="64" t="s">
        <v>433</v>
      </c>
      <c r="L80" s="57"/>
      <c r="M80" s="57"/>
      <c r="N80" s="57"/>
      <c r="O80" s="57"/>
      <c r="P80" s="57"/>
      <c r="Q80" s="57"/>
      <c r="R80" s="57"/>
      <c r="S80" s="57"/>
      <c r="T80" s="57">
        <v>2</v>
      </c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>
        <v>2</v>
      </c>
      <c r="AO80" s="58" t="s">
        <v>413</v>
      </c>
      <c r="AP80" s="57" t="s">
        <v>377</v>
      </c>
      <c r="AQ80" s="58">
        <v>17157.35</v>
      </c>
      <c r="AR80" s="58"/>
      <c r="AS80" s="61">
        <v>0.18</v>
      </c>
      <c r="AT80" s="58">
        <f t="shared" si="6"/>
        <v>0</v>
      </c>
      <c r="AU80" s="58">
        <f t="shared" si="7"/>
        <v>0</v>
      </c>
      <c r="AV80" s="58">
        <f t="shared" si="8"/>
        <v>0</v>
      </c>
      <c r="AW80" s="59"/>
    </row>
    <row r="81" spans="1:49" s="1" customFormat="1" ht="229.5">
      <c r="A81" s="56">
        <v>1</v>
      </c>
      <c r="B81" s="57">
        <v>4988920</v>
      </c>
      <c r="C81" s="57" t="s">
        <v>39</v>
      </c>
      <c r="D81" s="57" t="s">
        <v>278</v>
      </c>
      <c r="E81" s="57" t="s">
        <v>281</v>
      </c>
      <c r="F81" s="69" t="s">
        <v>357</v>
      </c>
      <c r="G81" s="69" t="s">
        <v>351</v>
      </c>
      <c r="H81" s="57"/>
      <c r="I81" s="57" t="s">
        <v>210</v>
      </c>
      <c r="J81" s="57" t="s">
        <v>43</v>
      </c>
      <c r="K81" s="64" t="s">
        <v>492</v>
      </c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>
        <v>1</v>
      </c>
      <c r="X81" s="57">
        <v>1</v>
      </c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>
        <v>2</v>
      </c>
      <c r="AO81" s="58" t="s">
        <v>413</v>
      </c>
      <c r="AP81" s="57" t="s">
        <v>205</v>
      </c>
      <c r="AQ81" s="58">
        <v>17157.35</v>
      </c>
      <c r="AR81" s="58"/>
      <c r="AS81" s="61">
        <v>0.18</v>
      </c>
      <c r="AT81" s="58">
        <f t="shared" si="6"/>
        <v>0</v>
      </c>
      <c r="AU81" s="58">
        <f t="shared" si="7"/>
        <v>0</v>
      </c>
      <c r="AV81" s="58">
        <f t="shared" si="8"/>
        <v>0</v>
      </c>
      <c r="AW81" s="59"/>
    </row>
    <row r="82" spans="1:49" s="1" customFormat="1" ht="229.5">
      <c r="A82" s="56">
        <v>1</v>
      </c>
      <c r="B82" s="57">
        <v>8212054</v>
      </c>
      <c r="C82" s="57" t="s">
        <v>191</v>
      </c>
      <c r="D82" s="57" t="s">
        <v>92</v>
      </c>
      <c r="E82" s="57" t="s">
        <v>195</v>
      </c>
      <c r="F82" s="69" t="s">
        <v>192</v>
      </c>
      <c r="G82" s="69" t="s">
        <v>193</v>
      </c>
      <c r="H82" s="57"/>
      <c r="I82" s="57" t="s">
        <v>210</v>
      </c>
      <c r="J82" s="57" t="s">
        <v>194</v>
      </c>
      <c r="K82" s="64" t="s">
        <v>432</v>
      </c>
      <c r="L82" s="57"/>
      <c r="M82" s="57"/>
      <c r="N82" s="57"/>
      <c r="O82" s="57"/>
      <c r="P82" s="57"/>
      <c r="Q82" s="57"/>
      <c r="R82" s="57"/>
      <c r="S82" s="57"/>
      <c r="T82" s="57"/>
      <c r="U82" s="57">
        <v>1</v>
      </c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>
        <v>1</v>
      </c>
      <c r="AO82" s="58" t="s">
        <v>423</v>
      </c>
      <c r="AP82" s="57" t="s">
        <v>461</v>
      </c>
      <c r="AQ82" s="58">
        <v>48260.85</v>
      </c>
      <c r="AR82" s="58"/>
      <c r="AS82" s="61">
        <v>0.18</v>
      </c>
      <c r="AT82" s="58">
        <f t="shared" si="6"/>
        <v>0</v>
      </c>
      <c r="AU82" s="58">
        <f t="shared" si="7"/>
        <v>0</v>
      </c>
      <c r="AV82" s="58">
        <f t="shared" si="8"/>
        <v>0</v>
      </c>
      <c r="AW82" s="59"/>
    </row>
    <row r="83" spans="1:49" s="1" customFormat="1" ht="63.75">
      <c r="A83" s="56">
        <v>1</v>
      </c>
      <c r="B83" s="57">
        <v>8230441</v>
      </c>
      <c r="C83" s="57" t="s">
        <v>191</v>
      </c>
      <c r="D83" s="57" t="s">
        <v>98</v>
      </c>
      <c r="E83" s="57" t="s">
        <v>241</v>
      </c>
      <c r="F83" s="69" t="s">
        <v>239</v>
      </c>
      <c r="G83" s="69" t="s">
        <v>240</v>
      </c>
      <c r="H83" s="57"/>
      <c r="I83" s="57" t="s">
        <v>210</v>
      </c>
      <c r="J83" s="57" t="s">
        <v>194</v>
      </c>
      <c r="K83" s="64" t="s">
        <v>466</v>
      </c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>
        <v>1</v>
      </c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>
        <v>1</v>
      </c>
      <c r="AO83" s="58" t="s">
        <v>423</v>
      </c>
      <c r="AP83" s="57" t="s">
        <v>461</v>
      </c>
      <c r="AQ83" s="58">
        <v>273084.31</v>
      </c>
      <c r="AR83" s="58"/>
      <c r="AS83" s="61">
        <v>0.18</v>
      </c>
      <c r="AT83" s="58">
        <f t="shared" si="6"/>
        <v>0</v>
      </c>
      <c r="AU83" s="58">
        <f t="shared" si="7"/>
        <v>0</v>
      </c>
      <c r="AV83" s="58">
        <f t="shared" si="8"/>
        <v>0</v>
      </c>
      <c r="AW83" s="59"/>
    </row>
    <row r="84" spans="1:49" s="1" customFormat="1" ht="89.25">
      <c r="A84" s="56">
        <v>1</v>
      </c>
      <c r="B84" s="57">
        <v>8293975</v>
      </c>
      <c r="C84" s="57" t="s">
        <v>191</v>
      </c>
      <c r="D84" s="57" t="s">
        <v>92</v>
      </c>
      <c r="E84" s="57" t="s">
        <v>326</v>
      </c>
      <c r="F84" s="69" t="s">
        <v>323</v>
      </c>
      <c r="G84" s="69" t="s">
        <v>324</v>
      </c>
      <c r="H84" s="57"/>
      <c r="I84" s="57" t="s">
        <v>210</v>
      </c>
      <c r="J84" s="57" t="s">
        <v>325</v>
      </c>
      <c r="K84" s="64" t="s">
        <v>485</v>
      </c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>
        <v>1</v>
      </c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>
        <v>1</v>
      </c>
      <c r="AO84" s="58" t="s">
        <v>423</v>
      </c>
      <c r="AP84" s="57" t="s">
        <v>461</v>
      </c>
      <c r="AQ84" s="58">
        <v>514434</v>
      </c>
      <c r="AR84" s="58"/>
      <c r="AS84" s="61">
        <v>0.18</v>
      </c>
      <c r="AT84" s="58">
        <f t="shared" si="6"/>
        <v>0</v>
      </c>
      <c r="AU84" s="58">
        <f t="shared" si="7"/>
        <v>0</v>
      </c>
      <c r="AV84" s="58">
        <f t="shared" si="8"/>
        <v>0</v>
      </c>
      <c r="AW84" s="59"/>
    </row>
    <row r="85" spans="1:49" s="1" customFormat="1" ht="89.25">
      <c r="A85" s="56">
        <v>1</v>
      </c>
      <c r="B85" s="57">
        <v>8299166</v>
      </c>
      <c r="C85" s="57" t="s">
        <v>191</v>
      </c>
      <c r="D85" s="57" t="s">
        <v>92</v>
      </c>
      <c r="E85" s="57" t="s">
        <v>326</v>
      </c>
      <c r="F85" s="69" t="s">
        <v>323</v>
      </c>
      <c r="G85" s="69" t="s">
        <v>327</v>
      </c>
      <c r="H85" s="57"/>
      <c r="I85" s="57" t="s">
        <v>210</v>
      </c>
      <c r="J85" s="57" t="s">
        <v>325</v>
      </c>
      <c r="K85" s="64" t="s">
        <v>485</v>
      </c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>
        <v>1</v>
      </c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>
        <v>1</v>
      </c>
      <c r="AO85" s="58" t="s">
        <v>423</v>
      </c>
      <c r="AP85" s="57" t="s">
        <v>461</v>
      </c>
      <c r="AQ85" s="58">
        <v>514434</v>
      </c>
      <c r="AR85" s="58"/>
      <c r="AS85" s="61">
        <v>0.18</v>
      </c>
      <c r="AT85" s="58">
        <f t="shared" si="6"/>
        <v>0</v>
      </c>
      <c r="AU85" s="58">
        <f t="shared" si="7"/>
        <v>0</v>
      </c>
      <c r="AV85" s="58">
        <f t="shared" si="8"/>
        <v>0</v>
      </c>
      <c r="AW85" s="59"/>
    </row>
    <row r="86" spans="1:49" s="1" customFormat="1" ht="267.75">
      <c r="A86" s="56">
        <v>1</v>
      </c>
      <c r="B86" s="57">
        <v>4887649</v>
      </c>
      <c r="C86" s="57" t="s">
        <v>341</v>
      </c>
      <c r="D86" s="57" t="s">
        <v>285</v>
      </c>
      <c r="E86" s="57" t="s">
        <v>288</v>
      </c>
      <c r="F86" s="69" t="s">
        <v>342</v>
      </c>
      <c r="G86" s="69" t="s">
        <v>343</v>
      </c>
      <c r="H86" s="57"/>
      <c r="I86" s="57" t="s">
        <v>210</v>
      </c>
      <c r="J86" s="57" t="s">
        <v>43</v>
      </c>
      <c r="K86" s="64" t="s">
        <v>430</v>
      </c>
      <c r="L86" s="57"/>
      <c r="M86" s="57"/>
      <c r="N86" s="57"/>
      <c r="O86" s="57"/>
      <c r="P86" s="57"/>
      <c r="Q86" s="57"/>
      <c r="R86" s="57"/>
      <c r="S86" s="57"/>
      <c r="T86" s="57"/>
      <c r="U86" s="57">
        <v>1</v>
      </c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>
        <v>1</v>
      </c>
      <c r="AO86" s="58" t="s">
        <v>423</v>
      </c>
      <c r="AP86" s="57" t="s">
        <v>199</v>
      </c>
      <c r="AQ86" s="58">
        <v>9007.76</v>
      </c>
      <c r="AR86" s="58"/>
      <c r="AS86" s="61">
        <v>0.18</v>
      </c>
      <c r="AT86" s="58">
        <f t="shared" si="6"/>
        <v>0</v>
      </c>
      <c r="AU86" s="58">
        <f t="shared" si="7"/>
        <v>0</v>
      </c>
      <c r="AV86" s="58">
        <f t="shared" si="8"/>
        <v>0</v>
      </c>
      <c r="AW86" s="59"/>
    </row>
    <row r="87" spans="1:49" s="1" customFormat="1" ht="191.25">
      <c r="A87" s="56">
        <v>1</v>
      </c>
      <c r="B87" s="57">
        <v>8200254</v>
      </c>
      <c r="C87" s="57" t="s">
        <v>265</v>
      </c>
      <c r="D87" s="57" t="s">
        <v>92</v>
      </c>
      <c r="E87" s="57" t="s">
        <v>268</v>
      </c>
      <c r="F87" s="69" t="s">
        <v>266</v>
      </c>
      <c r="G87" s="69" t="s">
        <v>267</v>
      </c>
      <c r="H87" s="57"/>
      <c r="I87" s="57" t="s">
        <v>210</v>
      </c>
      <c r="J87" s="57" t="s">
        <v>43</v>
      </c>
      <c r="K87" s="64" t="s">
        <v>432</v>
      </c>
      <c r="L87" s="57"/>
      <c r="M87" s="57"/>
      <c r="N87" s="57"/>
      <c r="O87" s="57"/>
      <c r="P87" s="57"/>
      <c r="Q87" s="57"/>
      <c r="R87" s="57"/>
      <c r="S87" s="57"/>
      <c r="T87" s="57"/>
      <c r="U87" s="57">
        <v>3</v>
      </c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>
        <v>3</v>
      </c>
      <c r="AO87" s="58" t="s">
        <v>434</v>
      </c>
      <c r="AP87" s="57" t="s">
        <v>474</v>
      </c>
      <c r="AQ87" s="58">
        <v>50105.54</v>
      </c>
      <c r="AR87" s="58"/>
      <c r="AS87" s="61">
        <v>0.18</v>
      </c>
      <c r="AT87" s="58">
        <f t="shared" si="6"/>
        <v>0</v>
      </c>
      <c r="AU87" s="58">
        <f t="shared" si="7"/>
        <v>0</v>
      </c>
      <c r="AV87" s="58">
        <f t="shared" si="8"/>
        <v>0</v>
      </c>
      <c r="AW87" s="59"/>
    </row>
    <row r="88" spans="1:49" s="1" customFormat="1" ht="229.5">
      <c r="A88" s="56">
        <v>1</v>
      </c>
      <c r="B88" s="57">
        <v>5057885</v>
      </c>
      <c r="C88" s="57" t="s">
        <v>265</v>
      </c>
      <c r="D88" s="57" t="s">
        <v>278</v>
      </c>
      <c r="E88" s="57" t="s">
        <v>281</v>
      </c>
      <c r="F88" s="69" t="s">
        <v>352</v>
      </c>
      <c r="G88" s="69" t="s">
        <v>353</v>
      </c>
      <c r="H88" s="57"/>
      <c r="I88" s="57" t="s">
        <v>210</v>
      </c>
      <c r="J88" s="57" t="s">
        <v>43</v>
      </c>
      <c r="K88" s="64" t="s">
        <v>430</v>
      </c>
      <c r="L88" s="57"/>
      <c r="M88" s="57"/>
      <c r="N88" s="57"/>
      <c r="O88" s="57"/>
      <c r="P88" s="57"/>
      <c r="Q88" s="57"/>
      <c r="R88" s="57"/>
      <c r="S88" s="57"/>
      <c r="T88" s="57"/>
      <c r="U88" s="57">
        <v>2</v>
      </c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>
        <v>2</v>
      </c>
      <c r="AO88" s="58" t="s">
        <v>413</v>
      </c>
      <c r="AP88" s="57" t="s">
        <v>206</v>
      </c>
      <c r="AQ88" s="58">
        <v>17157.35</v>
      </c>
      <c r="AR88" s="58"/>
      <c r="AS88" s="61">
        <v>0.18</v>
      </c>
      <c r="AT88" s="58">
        <f t="shared" si="6"/>
        <v>0</v>
      </c>
      <c r="AU88" s="58">
        <f t="shared" si="7"/>
        <v>0</v>
      </c>
      <c r="AV88" s="58">
        <f t="shared" si="8"/>
        <v>0</v>
      </c>
      <c r="AW88" s="59"/>
    </row>
    <row r="89" spans="1:49" s="1" customFormat="1" ht="229.5">
      <c r="A89" s="56">
        <v>1</v>
      </c>
      <c r="B89" s="57">
        <v>5057886</v>
      </c>
      <c r="C89" s="57" t="s">
        <v>265</v>
      </c>
      <c r="D89" s="57" t="s">
        <v>278</v>
      </c>
      <c r="E89" s="57" t="s">
        <v>281</v>
      </c>
      <c r="F89" s="69" t="s">
        <v>352</v>
      </c>
      <c r="G89" s="69" t="s">
        <v>353</v>
      </c>
      <c r="H89" s="57"/>
      <c r="I89" s="57" t="s">
        <v>210</v>
      </c>
      <c r="J89" s="57" t="s">
        <v>43</v>
      </c>
      <c r="K89" s="64" t="s">
        <v>430</v>
      </c>
      <c r="L89" s="57"/>
      <c r="M89" s="57"/>
      <c r="N89" s="57"/>
      <c r="O89" s="57"/>
      <c r="P89" s="57"/>
      <c r="Q89" s="57"/>
      <c r="R89" s="57"/>
      <c r="S89" s="57"/>
      <c r="T89" s="57"/>
      <c r="U89" s="57">
        <v>2</v>
      </c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>
        <v>2</v>
      </c>
      <c r="AO89" s="58" t="s">
        <v>413</v>
      </c>
      <c r="AP89" s="57" t="s">
        <v>206</v>
      </c>
      <c r="AQ89" s="58">
        <v>17157.35</v>
      </c>
      <c r="AR89" s="58"/>
      <c r="AS89" s="61">
        <v>0.18</v>
      </c>
      <c r="AT89" s="58">
        <f t="shared" si="6"/>
        <v>0</v>
      </c>
      <c r="AU89" s="58">
        <f t="shared" si="7"/>
        <v>0</v>
      </c>
      <c r="AV89" s="58">
        <f t="shared" si="8"/>
        <v>0</v>
      </c>
      <c r="AW89" s="59"/>
    </row>
    <row r="90" spans="1:49" s="1" customFormat="1" ht="216.75">
      <c r="A90" s="56">
        <v>1</v>
      </c>
      <c r="B90" s="57">
        <v>4859396</v>
      </c>
      <c r="C90" s="57" t="s">
        <v>48</v>
      </c>
      <c r="D90" s="57" t="s">
        <v>40</v>
      </c>
      <c r="E90" s="57" t="s">
        <v>44</v>
      </c>
      <c r="F90" s="69" t="s">
        <v>49</v>
      </c>
      <c r="G90" s="69" t="s">
        <v>50</v>
      </c>
      <c r="H90" s="57"/>
      <c r="I90" s="57" t="s">
        <v>210</v>
      </c>
      <c r="J90" s="57" t="s">
        <v>43</v>
      </c>
      <c r="K90" s="64" t="s">
        <v>414</v>
      </c>
      <c r="L90" s="57"/>
      <c r="M90" s="57"/>
      <c r="N90" s="57"/>
      <c r="O90" s="57"/>
      <c r="P90" s="57"/>
      <c r="Q90" s="57"/>
      <c r="R90" s="57"/>
      <c r="S90" s="57"/>
      <c r="T90" s="57">
        <v>2</v>
      </c>
      <c r="U90" s="57"/>
      <c r="V90" s="57"/>
      <c r="W90" s="57">
        <v>1</v>
      </c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>
        <v>3</v>
      </c>
      <c r="AO90" s="58" t="s">
        <v>413</v>
      </c>
      <c r="AP90" s="57" t="s">
        <v>218</v>
      </c>
      <c r="AQ90" s="58">
        <v>68629.4</v>
      </c>
      <c r="AR90" s="58"/>
      <c r="AS90" s="61">
        <v>0.18</v>
      </c>
      <c r="AT90" s="58">
        <f t="shared" si="6"/>
        <v>0</v>
      </c>
      <c r="AU90" s="58">
        <f t="shared" si="7"/>
        <v>0</v>
      </c>
      <c r="AV90" s="58">
        <f t="shared" si="8"/>
        <v>0</v>
      </c>
      <c r="AW90" s="59"/>
    </row>
    <row r="91" spans="1:49" s="1" customFormat="1" ht="216.75">
      <c r="A91" s="56">
        <v>1</v>
      </c>
      <c r="B91" s="57">
        <v>4859397</v>
      </c>
      <c r="C91" s="57" t="s">
        <v>48</v>
      </c>
      <c r="D91" s="57" t="s">
        <v>40</v>
      </c>
      <c r="E91" s="57" t="s">
        <v>44</v>
      </c>
      <c r="F91" s="69" t="s">
        <v>51</v>
      </c>
      <c r="G91" s="69" t="s">
        <v>52</v>
      </c>
      <c r="H91" s="57"/>
      <c r="I91" s="57" t="s">
        <v>210</v>
      </c>
      <c r="J91" s="57" t="s">
        <v>43</v>
      </c>
      <c r="K91" s="64" t="s">
        <v>412</v>
      </c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>
        <v>3</v>
      </c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>
        <v>3</v>
      </c>
      <c r="AO91" s="58" t="s">
        <v>413</v>
      </c>
      <c r="AP91" s="57" t="s">
        <v>218</v>
      </c>
      <c r="AQ91" s="58">
        <v>75930.4</v>
      </c>
      <c r="AR91" s="58"/>
      <c r="AS91" s="61">
        <v>0.18</v>
      </c>
      <c r="AT91" s="58">
        <f t="shared" si="6"/>
        <v>0</v>
      </c>
      <c r="AU91" s="58">
        <f t="shared" si="7"/>
        <v>0</v>
      </c>
      <c r="AV91" s="58">
        <f t="shared" si="8"/>
        <v>0</v>
      </c>
      <c r="AW91" s="59"/>
    </row>
    <row r="92" spans="1:49" s="1" customFormat="1" ht="216.75">
      <c r="A92" s="56">
        <v>1</v>
      </c>
      <c r="B92" s="57">
        <v>4859398</v>
      </c>
      <c r="C92" s="57" t="s">
        <v>48</v>
      </c>
      <c r="D92" s="57" t="s">
        <v>40</v>
      </c>
      <c r="E92" s="57" t="s">
        <v>44</v>
      </c>
      <c r="F92" s="69" t="s">
        <v>56</v>
      </c>
      <c r="G92" s="69" t="s">
        <v>57</v>
      </c>
      <c r="H92" s="57"/>
      <c r="I92" s="57" t="s">
        <v>210</v>
      </c>
      <c r="J92" s="57" t="s">
        <v>43</v>
      </c>
      <c r="K92" s="64" t="s">
        <v>412</v>
      </c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>
        <v>3</v>
      </c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>
        <v>3</v>
      </c>
      <c r="AO92" s="58" t="s">
        <v>413</v>
      </c>
      <c r="AP92" s="57" t="s">
        <v>218</v>
      </c>
      <c r="AQ92" s="58">
        <v>75930.4</v>
      </c>
      <c r="AR92" s="58"/>
      <c r="AS92" s="61">
        <v>0.18</v>
      </c>
      <c r="AT92" s="58">
        <f t="shared" si="6"/>
        <v>0</v>
      </c>
      <c r="AU92" s="58">
        <f t="shared" si="7"/>
        <v>0</v>
      </c>
      <c r="AV92" s="58">
        <f t="shared" si="8"/>
        <v>0</v>
      </c>
      <c r="AW92" s="59"/>
    </row>
    <row r="93" spans="1:49" s="1" customFormat="1" ht="216.75">
      <c r="A93" s="56">
        <v>1</v>
      </c>
      <c r="B93" s="57">
        <v>4859791</v>
      </c>
      <c r="C93" s="57" t="s">
        <v>48</v>
      </c>
      <c r="D93" s="57" t="s">
        <v>40</v>
      </c>
      <c r="E93" s="57" t="s">
        <v>44</v>
      </c>
      <c r="F93" s="69" t="s">
        <v>58</v>
      </c>
      <c r="G93" s="69" t="s">
        <v>59</v>
      </c>
      <c r="H93" s="57"/>
      <c r="I93" s="57" t="s">
        <v>210</v>
      </c>
      <c r="J93" s="57" t="s">
        <v>43</v>
      </c>
      <c r="K93" s="64" t="s">
        <v>416</v>
      </c>
      <c r="L93" s="57"/>
      <c r="M93" s="57"/>
      <c r="N93" s="57"/>
      <c r="O93" s="57"/>
      <c r="P93" s="57"/>
      <c r="Q93" s="57"/>
      <c r="R93" s="57"/>
      <c r="S93" s="57"/>
      <c r="T93" s="57">
        <v>60</v>
      </c>
      <c r="U93" s="57"/>
      <c r="V93" s="57"/>
      <c r="W93" s="57">
        <v>36</v>
      </c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>
        <v>96</v>
      </c>
      <c r="AO93" s="58" t="s">
        <v>413</v>
      </c>
      <c r="AP93" s="57" t="s">
        <v>218</v>
      </c>
      <c r="AQ93" s="58">
        <v>950</v>
      </c>
      <c r="AR93" s="58"/>
      <c r="AS93" s="61">
        <v>0.18</v>
      </c>
      <c r="AT93" s="58">
        <f t="shared" si="6"/>
        <v>0</v>
      </c>
      <c r="AU93" s="58">
        <f t="shared" si="7"/>
        <v>0</v>
      </c>
      <c r="AV93" s="58">
        <f t="shared" si="8"/>
        <v>0</v>
      </c>
      <c r="AW93" s="59"/>
    </row>
    <row r="94" spans="1:49" s="1" customFormat="1" ht="216.75">
      <c r="A94" s="56">
        <v>1</v>
      </c>
      <c r="B94" s="57">
        <v>4859399</v>
      </c>
      <c r="C94" s="57" t="s">
        <v>48</v>
      </c>
      <c r="D94" s="57" t="s">
        <v>40</v>
      </c>
      <c r="E94" s="57" t="s">
        <v>44</v>
      </c>
      <c r="F94" s="69" t="s">
        <v>60</v>
      </c>
      <c r="G94" s="69" t="s">
        <v>61</v>
      </c>
      <c r="H94" s="57"/>
      <c r="I94" s="57" t="s">
        <v>210</v>
      </c>
      <c r="J94" s="57" t="s">
        <v>43</v>
      </c>
      <c r="K94" s="64" t="s">
        <v>414</v>
      </c>
      <c r="L94" s="57"/>
      <c r="M94" s="57"/>
      <c r="N94" s="57"/>
      <c r="O94" s="57"/>
      <c r="P94" s="57"/>
      <c r="Q94" s="57"/>
      <c r="R94" s="57"/>
      <c r="S94" s="57"/>
      <c r="T94" s="57">
        <v>2</v>
      </c>
      <c r="U94" s="57"/>
      <c r="V94" s="57"/>
      <c r="W94" s="57">
        <v>1</v>
      </c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>
        <v>3</v>
      </c>
      <c r="AO94" s="58" t="s">
        <v>413</v>
      </c>
      <c r="AP94" s="57" t="s">
        <v>218</v>
      </c>
      <c r="AQ94" s="58">
        <v>68629.4</v>
      </c>
      <c r="AR94" s="58"/>
      <c r="AS94" s="61">
        <v>0.18</v>
      </c>
      <c r="AT94" s="58">
        <f t="shared" si="6"/>
        <v>0</v>
      </c>
      <c r="AU94" s="58">
        <f t="shared" si="7"/>
        <v>0</v>
      </c>
      <c r="AV94" s="58">
        <f t="shared" si="8"/>
        <v>0</v>
      </c>
      <c r="AW94" s="59"/>
    </row>
    <row r="95" spans="1:49" s="1" customFormat="1" ht="216.75">
      <c r="A95" s="56">
        <v>1</v>
      </c>
      <c r="B95" s="57">
        <v>4859654</v>
      </c>
      <c r="C95" s="57" t="s">
        <v>48</v>
      </c>
      <c r="D95" s="57" t="s">
        <v>40</v>
      </c>
      <c r="E95" s="57" t="s">
        <v>44</v>
      </c>
      <c r="F95" s="69" t="s">
        <v>62</v>
      </c>
      <c r="G95" s="69" t="s">
        <v>63</v>
      </c>
      <c r="H95" s="57"/>
      <c r="I95" s="57" t="s">
        <v>210</v>
      </c>
      <c r="J95" s="57" t="s">
        <v>43</v>
      </c>
      <c r="K95" s="64" t="s">
        <v>417</v>
      </c>
      <c r="L95" s="57"/>
      <c r="M95" s="57"/>
      <c r="N95" s="57"/>
      <c r="O95" s="57"/>
      <c r="P95" s="57"/>
      <c r="Q95" s="57"/>
      <c r="R95" s="57"/>
      <c r="S95" s="57"/>
      <c r="T95" s="57">
        <v>36</v>
      </c>
      <c r="U95" s="57"/>
      <c r="V95" s="57"/>
      <c r="W95" s="57">
        <v>36</v>
      </c>
      <c r="X95" s="57"/>
      <c r="Y95" s="57"/>
      <c r="Z95" s="57">
        <v>14</v>
      </c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>
        <v>86</v>
      </c>
      <c r="AO95" s="58" t="s">
        <v>413</v>
      </c>
      <c r="AP95" s="57" t="s">
        <v>218</v>
      </c>
      <c r="AQ95" s="58">
        <v>561</v>
      </c>
      <c r="AR95" s="58"/>
      <c r="AS95" s="61">
        <v>0.18</v>
      </c>
      <c r="AT95" s="58">
        <f t="shared" si="6"/>
        <v>0</v>
      </c>
      <c r="AU95" s="58">
        <f t="shared" si="7"/>
        <v>0</v>
      </c>
      <c r="AV95" s="58">
        <f t="shared" si="8"/>
        <v>0</v>
      </c>
      <c r="AW95" s="59"/>
    </row>
    <row r="96" spans="1:49" s="1" customFormat="1" ht="216.75">
      <c r="A96" s="56">
        <v>1</v>
      </c>
      <c r="B96" s="57">
        <v>4859792</v>
      </c>
      <c r="C96" s="57" t="s">
        <v>48</v>
      </c>
      <c r="D96" s="57" t="s">
        <v>40</v>
      </c>
      <c r="E96" s="57" t="s">
        <v>44</v>
      </c>
      <c r="F96" s="69" t="s">
        <v>66</v>
      </c>
      <c r="G96" s="69" t="s">
        <v>67</v>
      </c>
      <c r="H96" s="57"/>
      <c r="I96" s="57" t="s">
        <v>210</v>
      </c>
      <c r="J96" s="57" t="s">
        <v>43</v>
      </c>
      <c r="K96" s="64" t="s">
        <v>416</v>
      </c>
      <c r="L96" s="57"/>
      <c r="M96" s="57"/>
      <c r="N96" s="57"/>
      <c r="O96" s="57"/>
      <c r="P96" s="57"/>
      <c r="Q96" s="57"/>
      <c r="R96" s="57"/>
      <c r="S96" s="57"/>
      <c r="T96" s="57">
        <v>60</v>
      </c>
      <c r="U96" s="57"/>
      <c r="V96" s="57"/>
      <c r="W96" s="57">
        <v>36</v>
      </c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>
        <v>96</v>
      </c>
      <c r="AO96" s="58" t="s">
        <v>413</v>
      </c>
      <c r="AP96" s="57" t="s">
        <v>218</v>
      </c>
      <c r="AQ96" s="58">
        <v>950</v>
      </c>
      <c r="AR96" s="58"/>
      <c r="AS96" s="61">
        <v>0.18</v>
      </c>
      <c r="AT96" s="58">
        <f t="shared" si="6"/>
        <v>0</v>
      </c>
      <c r="AU96" s="58">
        <f t="shared" si="7"/>
        <v>0</v>
      </c>
      <c r="AV96" s="58">
        <f t="shared" si="8"/>
        <v>0</v>
      </c>
      <c r="AW96" s="59"/>
    </row>
    <row r="97" spans="1:49" s="1" customFormat="1" ht="216.75">
      <c r="A97" s="56">
        <v>1</v>
      </c>
      <c r="B97" s="57">
        <v>4859400</v>
      </c>
      <c r="C97" s="57" t="s">
        <v>48</v>
      </c>
      <c r="D97" s="57" t="s">
        <v>40</v>
      </c>
      <c r="E97" s="57" t="s">
        <v>44</v>
      </c>
      <c r="F97" s="69" t="s">
        <v>68</v>
      </c>
      <c r="G97" s="69" t="s">
        <v>69</v>
      </c>
      <c r="H97" s="57"/>
      <c r="I97" s="57" t="s">
        <v>210</v>
      </c>
      <c r="J97" s="57" t="s">
        <v>43</v>
      </c>
      <c r="K97" s="64" t="s">
        <v>414</v>
      </c>
      <c r="L97" s="57"/>
      <c r="M97" s="57"/>
      <c r="N97" s="57"/>
      <c r="O97" s="57"/>
      <c r="P97" s="57"/>
      <c r="Q97" s="57"/>
      <c r="R97" s="57"/>
      <c r="S97" s="57"/>
      <c r="T97" s="57">
        <v>2</v>
      </c>
      <c r="U97" s="57"/>
      <c r="V97" s="57"/>
      <c r="W97" s="57">
        <v>1</v>
      </c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>
        <v>3</v>
      </c>
      <c r="AO97" s="58" t="s">
        <v>413</v>
      </c>
      <c r="AP97" s="57" t="s">
        <v>218</v>
      </c>
      <c r="AQ97" s="58">
        <v>68629.4</v>
      </c>
      <c r="AR97" s="58"/>
      <c r="AS97" s="61">
        <v>0.18</v>
      </c>
      <c r="AT97" s="58">
        <f t="shared" si="6"/>
        <v>0</v>
      </c>
      <c r="AU97" s="58">
        <f t="shared" si="7"/>
        <v>0</v>
      </c>
      <c r="AV97" s="58">
        <f t="shared" si="8"/>
        <v>0</v>
      </c>
      <c r="AW97" s="59"/>
    </row>
    <row r="98" spans="1:49" s="1" customFormat="1" ht="216.75">
      <c r="A98" s="56">
        <v>1</v>
      </c>
      <c r="B98" s="57">
        <v>4859969</v>
      </c>
      <c r="C98" s="57" t="s">
        <v>48</v>
      </c>
      <c r="D98" s="57" t="s">
        <v>40</v>
      </c>
      <c r="E98" s="57" t="s">
        <v>44</v>
      </c>
      <c r="F98" s="69" t="s">
        <v>70</v>
      </c>
      <c r="G98" s="69" t="s">
        <v>71</v>
      </c>
      <c r="H98" s="57"/>
      <c r="I98" s="57" t="s">
        <v>210</v>
      </c>
      <c r="J98" s="57" t="s">
        <v>43</v>
      </c>
      <c r="K98" s="64" t="s">
        <v>419</v>
      </c>
      <c r="L98" s="57"/>
      <c r="M98" s="57"/>
      <c r="N98" s="57"/>
      <c r="O98" s="57"/>
      <c r="P98" s="57"/>
      <c r="Q98" s="57"/>
      <c r="R98" s="57"/>
      <c r="S98" s="57"/>
      <c r="T98" s="57">
        <v>16</v>
      </c>
      <c r="U98" s="57"/>
      <c r="V98" s="57"/>
      <c r="W98" s="57">
        <v>7</v>
      </c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>
        <v>23</v>
      </c>
      <c r="AO98" s="58" t="s">
        <v>413</v>
      </c>
      <c r="AP98" s="57" t="s">
        <v>218</v>
      </c>
      <c r="AQ98" s="58">
        <v>9007.76</v>
      </c>
      <c r="AR98" s="58"/>
      <c r="AS98" s="61">
        <v>0.18</v>
      </c>
      <c r="AT98" s="58">
        <f t="shared" si="6"/>
        <v>0</v>
      </c>
      <c r="AU98" s="58">
        <f t="shared" si="7"/>
        <v>0</v>
      </c>
      <c r="AV98" s="58">
        <f t="shared" si="8"/>
        <v>0</v>
      </c>
      <c r="AW98" s="59"/>
    </row>
    <row r="99" spans="1:49" s="1" customFormat="1" ht="216.75">
      <c r="A99" s="56">
        <v>1</v>
      </c>
      <c r="B99" s="57">
        <v>4859629</v>
      </c>
      <c r="C99" s="57" t="s">
        <v>48</v>
      </c>
      <c r="D99" s="57" t="s">
        <v>40</v>
      </c>
      <c r="E99" s="57" t="s">
        <v>44</v>
      </c>
      <c r="F99" s="69" t="s">
        <v>72</v>
      </c>
      <c r="G99" s="69" t="s">
        <v>73</v>
      </c>
      <c r="H99" s="57"/>
      <c r="I99" s="57" t="s">
        <v>210</v>
      </c>
      <c r="J99" s="57" t="s">
        <v>43</v>
      </c>
      <c r="K99" s="64" t="s">
        <v>420</v>
      </c>
      <c r="L99" s="57"/>
      <c r="M99" s="57"/>
      <c r="N99" s="57"/>
      <c r="O99" s="57"/>
      <c r="P99" s="57"/>
      <c r="Q99" s="57"/>
      <c r="R99" s="57"/>
      <c r="S99" s="57"/>
      <c r="T99" s="57">
        <v>10</v>
      </c>
      <c r="U99" s="57"/>
      <c r="V99" s="57"/>
      <c r="W99" s="57">
        <v>10</v>
      </c>
      <c r="X99" s="57"/>
      <c r="Y99" s="57"/>
      <c r="Z99" s="57">
        <v>10</v>
      </c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>
        <v>30</v>
      </c>
      <c r="AO99" s="58" t="s">
        <v>413</v>
      </c>
      <c r="AP99" s="57" t="s">
        <v>218</v>
      </c>
      <c r="AQ99" s="58">
        <v>3950</v>
      </c>
      <c r="AR99" s="58"/>
      <c r="AS99" s="61">
        <v>0.18</v>
      </c>
      <c r="AT99" s="58">
        <f t="shared" si="6"/>
        <v>0</v>
      </c>
      <c r="AU99" s="58">
        <f t="shared" si="7"/>
        <v>0</v>
      </c>
      <c r="AV99" s="58">
        <f t="shared" si="8"/>
        <v>0</v>
      </c>
      <c r="AW99" s="59"/>
    </row>
    <row r="100" spans="1:49" s="1" customFormat="1" ht="216.75">
      <c r="A100" s="56">
        <v>1</v>
      </c>
      <c r="B100" s="57">
        <v>4859621</v>
      </c>
      <c r="C100" s="57" t="s">
        <v>48</v>
      </c>
      <c r="D100" s="57" t="s">
        <v>40</v>
      </c>
      <c r="E100" s="57" t="s">
        <v>44</v>
      </c>
      <c r="F100" s="69" t="s">
        <v>74</v>
      </c>
      <c r="G100" s="69" t="s">
        <v>75</v>
      </c>
      <c r="H100" s="57"/>
      <c r="I100" s="57" t="s">
        <v>210</v>
      </c>
      <c r="J100" s="57" t="s">
        <v>43</v>
      </c>
      <c r="K100" s="64" t="s">
        <v>421</v>
      </c>
      <c r="L100" s="57"/>
      <c r="M100" s="57"/>
      <c r="N100" s="57"/>
      <c r="O100" s="57"/>
      <c r="P100" s="57"/>
      <c r="Q100" s="57"/>
      <c r="R100" s="57"/>
      <c r="S100" s="57"/>
      <c r="T100" s="57">
        <v>70</v>
      </c>
      <c r="U100" s="57"/>
      <c r="V100" s="57"/>
      <c r="W100" s="57">
        <v>20</v>
      </c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>
        <v>90</v>
      </c>
      <c r="AO100" s="58" t="s">
        <v>413</v>
      </c>
      <c r="AP100" s="57" t="s">
        <v>218</v>
      </c>
      <c r="AQ100" s="58">
        <v>17157.35</v>
      </c>
      <c r="AR100" s="58"/>
      <c r="AS100" s="61">
        <v>0.18</v>
      </c>
      <c r="AT100" s="58">
        <f t="shared" si="6"/>
        <v>0</v>
      </c>
      <c r="AU100" s="58">
        <f t="shared" si="7"/>
        <v>0</v>
      </c>
      <c r="AV100" s="58">
        <f t="shared" si="8"/>
        <v>0</v>
      </c>
      <c r="AW100" s="59"/>
    </row>
    <row r="101" spans="1:49" s="1" customFormat="1" ht="216.75">
      <c r="A101" s="56">
        <v>1</v>
      </c>
      <c r="B101" s="57">
        <v>4859763</v>
      </c>
      <c r="C101" s="57" t="s">
        <v>48</v>
      </c>
      <c r="D101" s="57" t="s">
        <v>40</v>
      </c>
      <c r="E101" s="57" t="s">
        <v>44</v>
      </c>
      <c r="F101" s="69" t="s">
        <v>76</v>
      </c>
      <c r="G101" s="69" t="s">
        <v>77</v>
      </c>
      <c r="H101" s="57"/>
      <c r="I101" s="57" t="s">
        <v>210</v>
      </c>
      <c r="J101" s="57" t="s">
        <v>43</v>
      </c>
      <c r="K101" s="64" t="s">
        <v>412</v>
      </c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>
        <v>3</v>
      </c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>
        <v>3</v>
      </c>
      <c r="AO101" s="58" t="s">
        <v>413</v>
      </c>
      <c r="AP101" s="57" t="s">
        <v>218</v>
      </c>
      <c r="AQ101" s="58">
        <v>565097.4</v>
      </c>
      <c r="AR101" s="58"/>
      <c r="AS101" s="61">
        <v>0.18</v>
      </c>
      <c r="AT101" s="58">
        <f t="shared" si="6"/>
        <v>0</v>
      </c>
      <c r="AU101" s="58">
        <f t="shared" si="7"/>
        <v>0</v>
      </c>
      <c r="AV101" s="58">
        <f t="shared" si="8"/>
        <v>0</v>
      </c>
      <c r="AW101" s="59"/>
    </row>
    <row r="102" spans="1:49" s="1" customFormat="1" ht="216.75">
      <c r="A102" s="56">
        <v>1</v>
      </c>
      <c r="B102" s="57">
        <v>4859968</v>
      </c>
      <c r="C102" s="57" t="s">
        <v>48</v>
      </c>
      <c r="D102" s="57" t="s">
        <v>40</v>
      </c>
      <c r="E102" s="57" t="s">
        <v>44</v>
      </c>
      <c r="F102" s="69" t="s">
        <v>83</v>
      </c>
      <c r="G102" s="69" t="s">
        <v>84</v>
      </c>
      <c r="H102" s="57"/>
      <c r="I102" s="57" t="s">
        <v>210</v>
      </c>
      <c r="J102" s="57" t="s">
        <v>43</v>
      </c>
      <c r="K102" s="64" t="s">
        <v>425</v>
      </c>
      <c r="L102" s="57"/>
      <c r="M102" s="57"/>
      <c r="N102" s="57"/>
      <c r="O102" s="57"/>
      <c r="P102" s="57"/>
      <c r="Q102" s="57"/>
      <c r="R102" s="57"/>
      <c r="S102" s="57"/>
      <c r="T102" s="57">
        <v>4</v>
      </c>
      <c r="U102" s="57"/>
      <c r="V102" s="57"/>
      <c r="W102" s="57">
        <v>5</v>
      </c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>
        <v>9</v>
      </c>
      <c r="AO102" s="58" t="s">
        <v>413</v>
      </c>
      <c r="AP102" s="57" t="s">
        <v>218</v>
      </c>
      <c r="AQ102" s="58">
        <v>20453.4</v>
      </c>
      <c r="AR102" s="58"/>
      <c r="AS102" s="61">
        <v>0.18</v>
      </c>
      <c r="AT102" s="58">
        <f t="shared" si="6"/>
        <v>0</v>
      </c>
      <c r="AU102" s="58">
        <f t="shared" si="7"/>
        <v>0</v>
      </c>
      <c r="AV102" s="58">
        <f t="shared" si="8"/>
        <v>0</v>
      </c>
      <c r="AW102" s="59"/>
    </row>
    <row r="103" spans="1:49" s="1" customFormat="1" ht="216.75">
      <c r="A103" s="56">
        <v>1</v>
      </c>
      <c r="B103" s="57">
        <v>4859764</v>
      </c>
      <c r="C103" s="57" t="s">
        <v>48</v>
      </c>
      <c r="D103" s="57" t="s">
        <v>40</v>
      </c>
      <c r="E103" s="57" t="s">
        <v>44</v>
      </c>
      <c r="F103" s="69" t="s">
        <v>85</v>
      </c>
      <c r="G103" s="69" t="s">
        <v>86</v>
      </c>
      <c r="H103" s="57"/>
      <c r="I103" s="57" t="s">
        <v>210</v>
      </c>
      <c r="J103" s="57" t="s">
        <v>43</v>
      </c>
      <c r="K103" s="64" t="s">
        <v>412</v>
      </c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>
        <v>3</v>
      </c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>
        <v>3</v>
      </c>
      <c r="AO103" s="58" t="s">
        <v>413</v>
      </c>
      <c r="AP103" s="57" t="s">
        <v>218</v>
      </c>
      <c r="AQ103" s="58">
        <v>513990.4</v>
      </c>
      <c r="AR103" s="58"/>
      <c r="AS103" s="61">
        <v>0.18</v>
      </c>
      <c r="AT103" s="58">
        <f t="shared" si="6"/>
        <v>0</v>
      </c>
      <c r="AU103" s="58">
        <f t="shared" si="7"/>
        <v>0</v>
      </c>
      <c r="AV103" s="58">
        <f t="shared" si="8"/>
        <v>0</v>
      </c>
      <c r="AW103" s="59"/>
    </row>
    <row r="104" spans="1:49" s="1" customFormat="1" ht="216.75">
      <c r="A104" s="56">
        <v>1</v>
      </c>
      <c r="B104" s="57">
        <v>4859395</v>
      </c>
      <c r="C104" s="57" t="s">
        <v>48</v>
      </c>
      <c r="D104" s="57" t="s">
        <v>40</v>
      </c>
      <c r="E104" s="57" t="s">
        <v>44</v>
      </c>
      <c r="F104" s="69" t="s">
        <v>87</v>
      </c>
      <c r="G104" s="69" t="s">
        <v>88</v>
      </c>
      <c r="H104" s="57"/>
      <c r="I104" s="57" t="s">
        <v>210</v>
      </c>
      <c r="J104" s="57" t="s">
        <v>43</v>
      </c>
      <c r="K104" s="64" t="s">
        <v>412</v>
      </c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>
        <v>3</v>
      </c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>
        <v>3</v>
      </c>
      <c r="AO104" s="58" t="s">
        <v>413</v>
      </c>
      <c r="AP104" s="57" t="s">
        <v>218</v>
      </c>
      <c r="AQ104" s="58">
        <v>75930.4</v>
      </c>
      <c r="AR104" s="58"/>
      <c r="AS104" s="61">
        <v>0.18</v>
      </c>
      <c r="AT104" s="58">
        <f t="shared" si="6"/>
        <v>0</v>
      </c>
      <c r="AU104" s="58">
        <f t="shared" si="7"/>
        <v>0</v>
      </c>
      <c r="AV104" s="58">
        <f t="shared" si="8"/>
        <v>0</v>
      </c>
      <c r="AW104" s="59"/>
    </row>
    <row r="105" spans="1:49" s="1" customFormat="1" ht="216.75">
      <c r="A105" s="56">
        <v>1</v>
      </c>
      <c r="B105" s="57">
        <v>4859370</v>
      </c>
      <c r="C105" s="57" t="s">
        <v>48</v>
      </c>
      <c r="D105" s="57" t="s">
        <v>40</v>
      </c>
      <c r="E105" s="57" t="s">
        <v>44</v>
      </c>
      <c r="F105" s="69" t="s">
        <v>89</v>
      </c>
      <c r="G105" s="69" t="s">
        <v>90</v>
      </c>
      <c r="H105" s="57"/>
      <c r="I105" s="57" t="s">
        <v>210</v>
      </c>
      <c r="J105" s="57" t="s">
        <v>43</v>
      </c>
      <c r="K105" s="64" t="s">
        <v>426</v>
      </c>
      <c r="L105" s="57"/>
      <c r="M105" s="57"/>
      <c r="N105" s="57"/>
      <c r="O105" s="57"/>
      <c r="P105" s="57"/>
      <c r="Q105" s="57"/>
      <c r="R105" s="57"/>
      <c r="S105" s="57"/>
      <c r="T105" s="57">
        <v>30</v>
      </c>
      <c r="U105" s="57"/>
      <c r="V105" s="57"/>
      <c r="W105" s="57">
        <v>30</v>
      </c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>
        <v>60</v>
      </c>
      <c r="AO105" s="58" t="s">
        <v>413</v>
      </c>
      <c r="AP105" s="57" t="s">
        <v>218</v>
      </c>
      <c r="AQ105" s="58">
        <v>4100.5</v>
      </c>
      <c r="AR105" s="58"/>
      <c r="AS105" s="61">
        <v>0.18</v>
      </c>
      <c r="AT105" s="58">
        <f t="shared" si="6"/>
        <v>0</v>
      </c>
      <c r="AU105" s="58">
        <f t="shared" si="7"/>
        <v>0</v>
      </c>
      <c r="AV105" s="58">
        <f t="shared" si="8"/>
        <v>0</v>
      </c>
      <c r="AW105" s="59"/>
    </row>
    <row r="106" spans="1:49" s="1" customFormat="1" ht="114.75">
      <c r="A106" s="56">
        <v>1</v>
      </c>
      <c r="B106" s="57">
        <v>8215521</v>
      </c>
      <c r="C106" s="57" t="s">
        <v>48</v>
      </c>
      <c r="D106" s="57" t="s">
        <v>92</v>
      </c>
      <c r="E106" s="57" t="s">
        <v>179</v>
      </c>
      <c r="F106" s="69" t="s">
        <v>177</v>
      </c>
      <c r="G106" s="69" t="s">
        <v>178</v>
      </c>
      <c r="H106" s="57"/>
      <c r="I106" s="57" t="s">
        <v>210</v>
      </c>
      <c r="J106" s="57" t="s">
        <v>43</v>
      </c>
      <c r="K106" s="64" t="s">
        <v>456</v>
      </c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>
        <v>2</v>
      </c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>
        <v>2</v>
      </c>
      <c r="AO106" s="58" t="s">
        <v>413</v>
      </c>
      <c r="AP106" s="57" t="s">
        <v>459</v>
      </c>
      <c r="AQ106" s="58">
        <v>127484.21</v>
      </c>
      <c r="AR106" s="58"/>
      <c r="AS106" s="61">
        <v>0.18</v>
      </c>
      <c r="AT106" s="58">
        <f aca="true" t="shared" si="9" ref="AT106:AT137">ROUND(ROUND(AR106,2)*AN106,2)</f>
        <v>0</v>
      </c>
      <c r="AU106" s="58">
        <f aca="true" t="shared" si="10" ref="AU106:AU137">ROUND(AT106*AS106,2)</f>
        <v>0</v>
      </c>
      <c r="AV106" s="58">
        <f aca="true" t="shared" si="11" ref="AV106:AV137">AU106+AT106</f>
        <v>0</v>
      </c>
      <c r="AW106" s="59"/>
    </row>
    <row r="107" spans="1:49" s="1" customFormat="1" ht="114.75">
      <c r="A107" s="56">
        <v>1</v>
      </c>
      <c r="B107" s="57">
        <v>8215522</v>
      </c>
      <c r="C107" s="57" t="s">
        <v>48</v>
      </c>
      <c r="D107" s="57" t="s">
        <v>92</v>
      </c>
      <c r="E107" s="57" t="s">
        <v>179</v>
      </c>
      <c r="F107" s="69" t="s">
        <v>180</v>
      </c>
      <c r="G107" s="69" t="s">
        <v>181</v>
      </c>
      <c r="H107" s="57"/>
      <c r="I107" s="57" t="s">
        <v>210</v>
      </c>
      <c r="J107" s="57" t="s">
        <v>43</v>
      </c>
      <c r="K107" s="64" t="s">
        <v>460</v>
      </c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>
        <v>6</v>
      </c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>
        <v>6</v>
      </c>
      <c r="AO107" s="58" t="s">
        <v>413</v>
      </c>
      <c r="AP107" s="57" t="s">
        <v>459</v>
      </c>
      <c r="AQ107" s="58">
        <v>144644.66</v>
      </c>
      <c r="AR107" s="58"/>
      <c r="AS107" s="61">
        <v>0.18</v>
      </c>
      <c r="AT107" s="58">
        <f t="shared" si="9"/>
        <v>0</v>
      </c>
      <c r="AU107" s="58">
        <f t="shared" si="10"/>
        <v>0</v>
      </c>
      <c r="AV107" s="58">
        <f t="shared" si="11"/>
        <v>0</v>
      </c>
      <c r="AW107" s="59"/>
    </row>
    <row r="108" spans="1:49" s="1" customFormat="1" ht="216.75">
      <c r="A108" s="56">
        <v>1</v>
      </c>
      <c r="B108" s="57">
        <v>4859828</v>
      </c>
      <c r="C108" s="57" t="s">
        <v>48</v>
      </c>
      <c r="D108" s="57" t="s">
        <v>40</v>
      </c>
      <c r="E108" s="57" t="s">
        <v>44</v>
      </c>
      <c r="F108" s="69" t="s">
        <v>317</v>
      </c>
      <c r="G108" s="69" t="s">
        <v>318</v>
      </c>
      <c r="H108" s="57"/>
      <c r="I108" s="57" t="s">
        <v>210</v>
      </c>
      <c r="J108" s="57" t="s">
        <v>43</v>
      </c>
      <c r="K108" s="64" t="s">
        <v>483</v>
      </c>
      <c r="L108" s="57"/>
      <c r="M108" s="57"/>
      <c r="N108" s="57"/>
      <c r="O108" s="57"/>
      <c r="P108" s="57"/>
      <c r="Q108" s="57"/>
      <c r="R108" s="57"/>
      <c r="S108" s="57"/>
      <c r="T108" s="57">
        <v>10</v>
      </c>
      <c r="U108" s="57"/>
      <c r="V108" s="57"/>
      <c r="W108" s="57">
        <v>6</v>
      </c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>
        <v>16</v>
      </c>
      <c r="AO108" s="58" t="s">
        <v>413</v>
      </c>
      <c r="AP108" s="57" t="s">
        <v>218</v>
      </c>
      <c r="AQ108" s="58">
        <v>14570.7</v>
      </c>
      <c r="AR108" s="58"/>
      <c r="AS108" s="61">
        <v>0.18</v>
      </c>
      <c r="AT108" s="58">
        <f t="shared" si="9"/>
        <v>0</v>
      </c>
      <c r="AU108" s="58">
        <f t="shared" si="10"/>
        <v>0</v>
      </c>
      <c r="AV108" s="58">
        <f t="shared" si="11"/>
        <v>0</v>
      </c>
      <c r="AW108" s="59"/>
    </row>
    <row r="109" spans="1:49" s="1" customFormat="1" ht="216.75">
      <c r="A109" s="56">
        <v>1</v>
      </c>
      <c r="B109" s="57">
        <v>4859650</v>
      </c>
      <c r="C109" s="57" t="s">
        <v>48</v>
      </c>
      <c r="D109" s="57" t="s">
        <v>40</v>
      </c>
      <c r="E109" s="57" t="s">
        <v>44</v>
      </c>
      <c r="F109" s="69" t="s">
        <v>319</v>
      </c>
      <c r="G109" s="69" t="s">
        <v>320</v>
      </c>
      <c r="H109" s="57"/>
      <c r="I109" s="57" t="s">
        <v>210</v>
      </c>
      <c r="J109" s="57" t="s">
        <v>43</v>
      </c>
      <c r="K109" s="64" t="s">
        <v>484</v>
      </c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>
        <v>1</v>
      </c>
      <c r="X109" s="57"/>
      <c r="Y109" s="57"/>
      <c r="Z109" s="57">
        <v>1</v>
      </c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>
        <v>2</v>
      </c>
      <c r="AO109" s="58" t="s">
        <v>413</v>
      </c>
      <c r="AP109" s="57" t="s">
        <v>218</v>
      </c>
      <c r="AQ109" s="58">
        <v>339730</v>
      </c>
      <c r="AR109" s="58"/>
      <c r="AS109" s="61">
        <v>0.18</v>
      </c>
      <c r="AT109" s="58">
        <f t="shared" si="9"/>
        <v>0</v>
      </c>
      <c r="AU109" s="58">
        <f t="shared" si="10"/>
        <v>0</v>
      </c>
      <c r="AV109" s="58">
        <f t="shared" si="11"/>
        <v>0</v>
      </c>
      <c r="AW109" s="59"/>
    </row>
    <row r="110" spans="1:49" s="1" customFormat="1" ht="216.75">
      <c r="A110" s="56">
        <v>1</v>
      </c>
      <c r="B110" s="57">
        <v>4859651</v>
      </c>
      <c r="C110" s="57" t="s">
        <v>48</v>
      </c>
      <c r="D110" s="57" t="s">
        <v>40</v>
      </c>
      <c r="E110" s="57" t="s">
        <v>44</v>
      </c>
      <c r="F110" s="69" t="s">
        <v>321</v>
      </c>
      <c r="G110" s="69" t="s">
        <v>322</v>
      </c>
      <c r="H110" s="57"/>
      <c r="I110" s="57" t="s">
        <v>210</v>
      </c>
      <c r="J110" s="57" t="s">
        <v>43</v>
      </c>
      <c r="K110" s="64" t="s">
        <v>484</v>
      </c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>
        <v>1</v>
      </c>
      <c r="X110" s="57"/>
      <c r="Y110" s="57"/>
      <c r="Z110" s="57">
        <v>1</v>
      </c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>
        <v>2</v>
      </c>
      <c r="AO110" s="58" t="s">
        <v>413</v>
      </c>
      <c r="AP110" s="57" t="s">
        <v>218</v>
      </c>
      <c r="AQ110" s="58">
        <v>321510</v>
      </c>
      <c r="AR110" s="58"/>
      <c r="AS110" s="61">
        <v>0.18</v>
      </c>
      <c r="AT110" s="58">
        <f t="shared" si="9"/>
        <v>0</v>
      </c>
      <c r="AU110" s="58">
        <f t="shared" si="10"/>
        <v>0</v>
      </c>
      <c r="AV110" s="58">
        <f t="shared" si="11"/>
        <v>0</v>
      </c>
      <c r="AW110" s="59"/>
    </row>
    <row r="111" spans="1:49" s="1" customFormat="1" ht="216.75">
      <c r="A111" s="56">
        <v>1</v>
      </c>
      <c r="B111" s="57">
        <v>4965700</v>
      </c>
      <c r="C111" s="57" t="s">
        <v>48</v>
      </c>
      <c r="D111" s="57" t="s">
        <v>278</v>
      </c>
      <c r="E111" s="57" t="s">
        <v>281</v>
      </c>
      <c r="F111" s="69" t="s">
        <v>337</v>
      </c>
      <c r="G111" s="69" t="s">
        <v>338</v>
      </c>
      <c r="H111" s="57"/>
      <c r="I111" s="57" t="s">
        <v>210</v>
      </c>
      <c r="J111" s="57" t="s">
        <v>43</v>
      </c>
      <c r="K111" s="64" t="s">
        <v>430</v>
      </c>
      <c r="L111" s="57"/>
      <c r="M111" s="57"/>
      <c r="N111" s="57"/>
      <c r="O111" s="57"/>
      <c r="P111" s="57"/>
      <c r="Q111" s="57"/>
      <c r="R111" s="57"/>
      <c r="S111" s="57"/>
      <c r="T111" s="57"/>
      <c r="U111" s="57">
        <v>2</v>
      </c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>
        <v>2</v>
      </c>
      <c r="AO111" s="58" t="s">
        <v>489</v>
      </c>
      <c r="AP111" s="57" t="s">
        <v>218</v>
      </c>
      <c r="AQ111" s="58">
        <v>20453.4</v>
      </c>
      <c r="AR111" s="58"/>
      <c r="AS111" s="61">
        <v>0.18</v>
      </c>
      <c r="AT111" s="58">
        <f t="shared" si="9"/>
        <v>0</v>
      </c>
      <c r="AU111" s="58">
        <f t="shared" si="10"/>
        <v>0</v>
      </c>
      <c r="AV111" s="58">
        <f t="shared" si="11"/>
        <v>0</v>
      </c>
      <c r="AW111" s="59"/>
    </row>
    <row r="112" spans="1:49" s="1" customFormat="1" ht="216.75">
      <c r="A112" s="56">
        <v>1</v>
      </c>
      <c r="B112" s="57">
        <v>5153312</v>
      </c>
      <c r="C112" s="57" t="s">
        <v>48</v>
      </c>
      <c r="D112" s="57" t="s">
        <v>40</v>
      </c>
      <c r="E112" s="57" t="s">
        <v>44</v>
      </c>
      <c r="F112" s="69" t="s">
        <v>340</v>
      </c>
      <c r="G112" s="69" t="s">
        <v>338</v>
      </c>
      <c r="H112" s="57"/>
      <c r="I112" s="57" t="s">
        <v>210</v>
      </c>
      <c r="J112" s="57" t="s">
        <v>43</v>
      </c>
      <c r="K112" s="64" t="s">
        <v>430</v>
      </c>
      <c r="L112" s="57"/>
      <c r="M112" s="57"/>
      <c r="N112" s="57"/>
      <c r="O112" s="57"/>
      <c r="P112" s="57"/>
      <c r="Q112" s="57"/>
      <c r="R112" s="57"/>
      <c r="S112" s="57"/>
      <c r="T112" s="57"/>
      <c r="U112" s="57">
        <v>12</v>
      </c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>
        <v>12</v>
      </c>
      <c r="AO112" s="58" t="s">
        <v>413</v>
      </c>
      <c r="AP112" s="57" t="s">
        <v>218</v>
      </c>
      <c r="AQ112" s="58">
        <v>20453.4</v>
      </c>
      <c r="AR112" s="58"/>
      <c r="AS112" s="61">
        <v>0.18</v>
      </c>
      <c r="AT112" s="58">
        <f t="shared" si="9"/>
        <v>0</v>
      </c>
      <c r="AU112" s="58">
        <f t="shared" si="10"/>
        <v>0</v>
      </c>
      <c r="AV112" s="58">
        <f t="shared" si="11"/>
        <v>0</v>
      </c>
      <c r="AW112" s="59"/>
    </row>
    <row r="113" spans="1:49" s="1" customFormat="1" ht="216.75">
      <c r="A113" s="56">
        <v>1</v>
      </c>
      <c r="B113" s="57">
        <v>4966285</v>
      </c>
      <c r="C113" s="57" t="s">
        <v>48</v>
      </c>
      <c r="D113" s="57" t="s">
        <v>278</v>
      </c>
      <c r="E113" s="57" t="s">
        <v>281</v>
      </c>
      <c r="F113" s="69" t="s">
        <v>356</v>
      </c>
      <c r="G113" s="69" t="s">
        <v>353</v>
      </c>
      <c r="H113" s="57"/>
      <c r="I113" s="57" t="s">
        <v>210</v>
      </c>
      <c r="J113" s="57" t="s">
        <v>43</v>
      </c>
      <c r="K113" s="64" t="s">
        <v>491</v>
      </c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>
        <v>3</v>
      </c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>
        <v>3</v>
      </c>
      <c r="AO113" s="58" t="s">
        <v>413</v>
      </c>
      <c r="AP113" s="57" t="s">
        <v>218</v>
      </c>
      <c r="AQ113" s="58">
        <v>17157.35</v>
      </c>
      <c r="AR113" s="58"/>
      <c r="AS113" s="61">
        <v>0.18</v>
      </c>
      <c r="AT113" s="58">
        <f t="shared" si="9"/>
        <v>0</v>
      </c>
      <c r="AU113" s="58">
        <f t="shared" si="10"/>
        <v>0</v>
      </c>
      <c r="AV113" s="58">
        <f t="shared" si="11"/>
        <v>0</v>
      </c>
      <c r="AW113" s="59"/>
    </row>
    <row r="114" spans="1:49" s="1" customFormat="1" ht="191.25">
      <c r="A114" s="56">
        <v>1</v>
      </c>
      <c r="B114" s="57">
        <v>4852436</v>
      </c>
      <c r="C114" s="57" t="s">
        <v>53</v>
      </c>
      <c r="D114" s="57" t="s">
        <v>40</v>
      </c>
      <c r="E114" s="57" t="s">
        <v>44</v>
      </c>
      <c r="F114" s="69" t="s">
        <v>54</v>
      </c>
      <c r="G114" s="69" t="s">
        <v>55</v>
      </c>
      <c r="H114" s="57"/>
      <c r="I114" s="57" t="s">
        <v>210</v>
      </c>
      <c r="J114" s="57" t="s">
        <v>43</v>
      </c>
      <c r="K114" s="64" t="s">
        <v>415</v>
      </c>
      <c r="L114" s="57"/>
      <c r="M114" s="57"/>
      <c r="N114" s="57"/>
      <c r="O114" s="57"/>
      <c r="P114" s="57"/>
      <c r="Q114" s="57"/>
      <c r="R114" s="57">
        <v>3</v>
      </c>
      <c r="S114" s="57">
        <v>11</v>
      </c>
      <c r="T114" s="57">
        <v>11</v>
      </c>
      <c r="U114" s="57">
        <v>6</v>
      </c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>
        <v>31</v>
      </c>
      <c r="AO114" s="58" t="s">
        <v>413</v>
      </c>
      <c r="AP114" s="57" t="s">
        <v>219</v>
      </c>
      <c r="AQ114" s="58">
        <v>73535.59</v>
      </c>
      <c r="AR114" s="58"/>
      <c r="AS114" s="61">
        <v>0.18</v>
      </c>
      <c r="AT114" s="58">
        <f t="shared" si="9"/>
        <v>0</v>
      </c>
      <c r="AU114" s="58">
        <f t="shared" si="10"/>
        <v>0</v>
      </c>
      <c r="AV114" s="58">
        <f t="shared" si="11"/>
        <v>0</v>
      </c>
      <c r="AW114" s="59"/>
    </row>
    <row r="115" spans="1:49" s="1" customFormat="1" ht="191.25">
      <c r="A115" s="56">
        <v>1</v>
      </c>
      <c r="B115" s="57">
        <v>4852169</v>
      </c>
      <c r="C115" s="57" t="s">
        <v>53</v>
      </c>
      <c r="D115" s="57" t="s">
        <v>40</v>
      </c>
      <c r="E115" s="57" t="s">
        <v>44</v>
      </c>
      <c r="F115" s="69" t="s">
        <v>64</v>
      </c>
      <c r="G115" s="69" t="s">
        <v>65</v>
      </c>
      <c r="H115" s="57"/>
      <c r="I115" s="57" t="s">
        <v>210</v>
      </c>
      <c r="J115" s="57" t="s">
        <v>43</v>
      </c>
      <c r="K115" s="64" t="s">
        <v>418</v>
      </c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>
        <v>2</v>
      </c>
      <c r="X115" s="57"/>
      <c r="Y115" s="57"/>
      <c r="Z115" s="57">
        <v>1</v>
      </c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>
        <v>3</v>
      </c>
      <c r="AO115" s="58" t="s">
        <v>413</v>
      </c>
      <c r="AP115" s="57" t="s">
        <v>219</v>
      </c>
      <c r="AQ115" s="58">
        <v>643635.3</v>
      </c>
      <c r="AR115" s="58"/>
      <c r="AS115" s="61">
        <v>0.18</v>
      </c>
      <c r="AT115" s="58">
        <f t="shared" si="9"/>
        <v>0</v>
      </c>
      <c r="AU115" s="58">
        <f t="shared" si="10"/>
        <v>0</v>
      </c>
      <c r="AV115" s="58">
        <f t="shared" si="11"/>
        <v>0</v>
      </c>
      <c r="AW115" s="59"/>
    </row>
    <row r="116" spans="1:49" s="1" customFormat="1" ht="191.25">
      <c r="A116" s="56">
        <v>1</v>
      </c>
      <c r="B116" s="57">
        <v>4852087</v>
      </c>
      <c r="C116" s="57" t="s">
        <v>53</v>
      </c>
      <c r="D116" s="57" t="s">
        <v>40</v>
      </c>
      <c r="E116" s="57" t="s">
        <v>44</v>
      </c>
      <c r="F116" s="69" t="s">
        <v>293</v>
      </c>
      <c r="G116" s="69" t="s">
        <v>294</v>
      </c>
      <c r="H116" s="57"/>
      <c r="I116" s="57" t="s">
        <v>210</v>
      </c>
      <c r="J116" s="57" t="s">
        <v>43</v>
      </c>
      <c r="K116" s="64" t="s">
        <v>418</v>
      </c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>
        <v>2</v>
      </c>
      <c r="X116" s="57"/>
      <c r="Y116" s="57"/>
      <c r="Z116" s="57">
        <v>1</v>
      </c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>
        <v>3</v>
      </c>
      <c r="AO116" s="58" t="s">
        <v>413</v>
      </c>
      <c r="AP116" s="57" t="s">
        <v>219</v>
      </c>
      <c r="AQ116" s="58">
        <v>290997</v>
      </c>
      <c r="AR116" s="58"/>
      <c r="AS116" s="61">
        <v>0.18</v>
      </c>
      <c r="AT116" s="58">
        <f t="shared" si="9"/>
        <v>0</v>
      </c>
      <c r="AU116" s="58">
        <f t="shared" si="10"/>
        <v>0</v>
      </c>
      <c r="AV116" s="58">
        <f t="shared" si="11"/>
        <v>0</v>
      </c>
      <c r="AW116" s="59"/>
    </row>
    <row r="117" spans="1:49" s="1" customFormat="1" ht="191.25">
      <c r="A117" s="56">
        <v>1</v>
      </c>
      <c r="B117" s="57">
        <v>4873577</v>
      </c>
      <c r="C117" s="57" t="s">
        <v>53</v>
      </c>
      <c r="D117" s="57" t="s">
        <v>40</v>
      </c>
      <c r="E117" s="57" t="s">
        <v>44</v>
      </c>
      <c r="F117" s="69" t="s">
        <v>297</v>
      </c>
      <c r="G117" s="69" t="s">
        <v>298</v>
      </c>
      <c r="H117" s="57"/>
      <c r="I117" s="57" t="s">
        <v>210</v>
      </c>
      <c r="J117" s="57" t="s">
        <v>43</v>
      </c>
      <c r="K117" s="64" t="s">
        <v>477</v>
      </c>
      <c r="L117" s="57"/>
      <c r="M117" s="57"/>
      <c r="N117" s="57"/>
      <c r="O117" s="57"/>
      <c r="P117" s="57"/>
      <c r="Q117" s="57"/>
      <c r="R117" s="57"/>
      <c r="S117" s="57"/>
      <c r="T117" s="57">
        <v>8</v>
      </c>
      <c r="U117" s="57"/>
      <c r="V117" s="57">
        <v>8</v>
      </c>
      <c r="W117" s="57"/>
      <c r="X117" s="57">
        <v>12</v>
      </c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>
        <v>28</v>
      </c>
      <c r="AO117" s="58" t="s">
        <v>413</v>
      </c>
      <c r="AP117" s="57" t="s">
        <v>219</v>
      </c>
      <c r="AQ117" s="58">
        <v>8609.34</v>
      </c>
      <c r="AR117" s="58"/>
      <c r="AS117" s="61">
        <v>0.18</v>
      </c>
      <c r="AT117" s="58">
        <f t="shared" si="9"/>
        <v>0</v>
      </c>
      <c r="AU117" s="58">
        <f t="shared" si="10"/>
        <v>0</v>
      </c>
      <c r="AV117" s="58">
        <f t="shared" si="11"/>
        <v>0</v>
      </c>
      <c r="AW117" s="59"/>
    </row>
    <row r="118" spans="1:49" s="1" customFormat="1" ht="191.25">
      <c r="A118" s="56">
        <v>1</v>
      </c>
      <c r="B118" s="57">
        <v>4873607</v>
      </c>
      <c r="C118" s="57" t="s">
        <v>53</v>
      </c>
      <c r="D118" s="57" t="s">
        <v>40</v>
      </c>
      <c r="E118" s="57" t="s">
        <v>44</v>
      </c>
      <c r="F118" s="69" t="s">
        <v>299</v>
      </c>
      <c r="G118" s="69" t="s">
        <v>300</v>
      </c>
      <c r="H118" s="57"/>
      <c r="I118" s="57" t="s">
        <v>210</v>
      </c>
      <c r="J118" s="57" t="s">
        <v>43</v>
      </c>
      <c r="K118" s="64" t="s">
        <v>478</v>
      </c>
      <c r="L118" s="57"/>
      <c r="M118" s="57"/>
      <c r="N118" s="57"/>
      <c r="O118" s="57"/>
      <c r="P118" s="57"/>
      <c r="Q118" s="57"/>
      <c r="R118" s="57"/>
      <c r="S118" s="57"/>
      <c r="T118" s="57">
        <v>4</v>
      </c>
      <c r="U118" s="57"/>
      <c r="V118" s="57">
        <v>4</v>
      </c>
      <c r="W118" s="57"/>
      <c r="X118" s="57">
        <v>6</v>
      </c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>
        <v>14</v>
      </c>
      <c r="AO118" s="58" t="s">
        <v>413</v>
      </c>
      <c r="AP118" s="57" t="s">
        <v>219</v>
      </c>
      <c r="AQ118" s="58">
        <v>290997</v>
      </c>
      <c r="AR118" s="58"/>
      <c r="AS118" s="61">
        <v>0.18</v>
      </c>
      <c r="AT118" s="58">
        <f t="shared" si="9"/>
        <v>0</v>
      </c>
      <c r="AU118" s="58">
        <f t="shared" si="10"/>
        <v>0</v>
      </c>
      <c r="AV118" s="58">
        <f t="shared" si="11"/>
        <v>0</v>
      </c>
      <c r="AW118" s="59"/>
    </row>
    <row r="119" spans="1:49" s="1" customFormat="1" ht="191.25">
      <c r="A119" s="56">
        <v>1</v>
      </c>
      <c r="B119" s="57">
        <v>4873685</v>
      </c>
      <c r="C119" s="57" t="s">
        <v>53</v>
      </c>
      <c r="D119" s="57" t="s">
        <v>40</v>
      </c>
      <c r="E119" s="57" t="s">
        <v>44</v>
      </c>
      <c r="F119" s="69" t="s">
        <v>64</v>
      </c>
      <c r="G119" s="69" t="s">
        <v>65</v>
      </c>
      <c r="H119" s="57"/>
      <c r="I119" s="57" t="s">
        <v>210</v>
      </c>
      <c r="J119" s="57" t="s">
        <v>43</v>
      </c>
      <c r="K119" s="64" t="s">
        <v>478</v>
      </c>
      <c r="L119" s="57"/>
      <c r="M119" s="57"/>
      <c r="N119" s="57"/>
      <c r="O119" s="57"/>
      <c r="P119" s="57"/>
      <c r="Q119" s="57"/>
      <c r="R119" s="57"/>
      <c r="S119" s="57"/>
      <c r="T119" s="57">
        <v>4</v>
      </c>
      <c r="U119" s="57"/>
      <c r="V119" s="57">
        <v>4</v>
      </c>
      <c r="W119" s="57"/>
      <c r="X119" s="57">
        <v>6</v>
      </c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>
        <v>14</v>
      </c>
      <c r="AO119" s="58" t="s">
        <v>413</v>
      </c>
      <c r="AP119" s="57" t="s">
        <v>219</v>
      </c>
      <c r="AQ119" s="58">
        <v>643635.3</v>
      </c>
      <c r="AR119" s="58"/>
      <c r="AS119" s="61">
        <v>0.18</v>
      </c>
      <c r="AT119" s="58">
        <f t="shared" si="9"/>
        <v>0</v>
      </c>
      <c r="AU119" s="58">
        <f t="shared" si="10"/>
        <v>0</v>
      </c>
      <c r="AV119" s="58">
        <f t="shared" si="11"/>
        <v>0</v>
      </c>
      <c r="AW119" s="59"/>
    </row>
    <row r="120" spans="1:49" s="1" customFormat="1" ht="191.25">
      <c r="A120" s="56">
        <v>1</v>
      </c>
      <c r="B120" s="57">
        <v>4873659</v>
      </c>
      <c r="C120" s="57" t="s">
        <v>53</v>
      </c>
      <c r="D120" s="57" t="s">
        <v>40</v>
      </c>
      <c r="E120" s="57" t="s">
        <v>44</v>
      </c>
      <c r="F120" s="69" t="s">
        <v>302</v>
      </c>
      <c r="G120" s="69" t="s">
        <v>303</v>
      </c>
      <c r="H120" s="57"/>
      <c r="I120" s="57" t="s">
        <v>210</v>
      </c>
      <c r="J120" s="57" t="s">
        <v>43</v>
      </c>
      <c r="K120" s="64" t="s">
        <v>479</v>
      </c>
      <c r="L120" s="57"/>
      <c r="M120" s="57"/>
      <c r="N120" s="57"/>
      <c r="O120" s="57"/>
      <c r="P120" s="57"/>
      <c r="Q120" s="57"/>
      <c r="R120" s="57"/>
      <c r="S120" s="57"/>
      <c r="T120" s="57">
        <v>16</v>
      </c>
      <c r="U120" s="57"/>
      <c r="V120" s="57"/>
      <c r="W120" s="57"/>
      <c r="X120" s="57">
        <v>12</v>
      </c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>
        <v>28</v>
      </c>
      <c r="AO120" s="58" t="s">
        <v>413</v>
      </c>
      <c r="AP120" s="57" t="s">
        <v>219</v>
      </c>
      <c r="AQ120" s="58">
        <v>8400</v>
      </c>
      <c r="AR120" s="58"/>
      <c r="AS120" s="61">
        <v>0.18</v>
      </c>
      <c r="AT120" s="58">
        <f t="shared" si="9"/>
        <v>0</v>
      </c>
      <c r="AU120" s="58">
        <f t="shared" si="10"/>
        <v>0</v>
      </c>
      <c r="AV120" s="58">
        <f t="shared" si="11"/>
        <v>0</v>
      </c>
      <c r="AW120" s="59"/>
    </row>
    <row r="121" spans="1:49" s="1" customFormat="1" ht="191.25">
      <c r="A121" s="56">
        <v>1</v>
      </c>
      <c r="B121" s="57">
        <v>4873660</v>
      </c>
      <c r="C121" s="57" t="s">
        <v>53</v>
      </c>
      <c r="D121" s="57" t="s">
        <v>40</v>
      </c>
      <c r="E121" s="57" t="s">
        <v>44</v>
      </c>
      <c r="F121" s="69" t="s">
        <v>304</v>
      </c>
      <c r="G121" s="69" t="s">
        <v>303</v>
      </c>
      <c r="H121" s="57"/>
      <c r="I121" s="57" t="s">
        <v>210</v>
      </c>
      <c r="J121" s="57" t="s">
        <v>43</v>
      </c>
      <c r="K121" s="64" t="s">
        <v>480</v>
      </c>
      <c r="L121" s="57"/>
      <c r="M121" s="57"/>
      <c r="N121" s="57"/>
      <c r="O121" s="57"/>
      <c r="P121" s="57"/>
      <c r="Q121" s="57"/>
      <c r="R121" s="57"/>
      <c r="S121" s="57"/>
      <c r="T121" s="57">
        <v>32</v>
      </c>
      <c r="U121" s="57"/>
      <c r="V121" s="57"/>
      <c r="W121" s="57"/>
      <c r="X121" s="57">
        <v>24</v>
      </c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>
        <v>56</v>
      </c>
      <c r="AO121" s="58" t="s">
        <v>413</v>
      </c>
      <c r="AP121" s="57" t="s">
        <v>219</v>
      </c>
      <c r="AQ121" s="58">
        <v>6516</v>
      </c>
      <c r="AR121" s="58"/>
      <c r="AS121" s="61">
        <v>0.18</v>
      </c>
      <c r="AT121" s="58">
        <f t="shared" si="9"/>
        <v>0</v>
      </c>
      <c r="AU121" s="58">
        <f t="shared" si="10"/>
        <v>0</v>
      </c>
      <c r="AV121" s="58">
        <f t="shared" si="11"/>
        <v>0</v>
      </c>
      <c r="AW121" s="59"/>
    </row>
    <row r="122" spans="1:49" s="1" customFormat="1" ht="191.25">
      <c r="A122" s="56">
        <v>1</v>
      </c>
      <c r="B122" s="57">
        <v>4873661</v>
      </c>
      <c r="C122" s="57" t="s">
        <v>53</v>
      </c>
      <c r="D122" s="57" t="s">
        <v>40</v>
      </c>
      <c r="E122" s="57" t="s">
        <v>44</v>
      </c>
      <c r="F122" s="69" t="s">
        <v>305</v>
      </c>
      <c r="G122" s="69" t="s">
        <v>303</v>
      </c>
      <c r="H122" s="57"/>
      <c r="I122" s="57" t="s">
        <v>210</v>
      </c>
      <c r="J122" s="57" t="s">
        <v>43</v>
      </c>
      <c r="K122" s="64" t="s">
        <v>481</v>
      </c>
      <c r="L122" s="57"/>
      <c r="M122" s="57"/>
      <c r="N122" s="57"/>
      <c r="O122" s="57"/>
      <c r="P122" s="57"/>
      <c r="Q122" s="57"/>
      <c r="R122" s="57"/>
      <c r="S122" s="57"/>
      <c r="T122" s="57">
        <v>24</v>
      </c>
      <c r="U122" s="57"/>
      <c r="V122" s="57"/>
      <c r="W122" s="57"/>
      <c r="X122" s="57">
        <v>18</v>
      </c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>
        <v>42</v>
      </c>
      <c r="AO122" s="58" t="s">
        <v>413</v>
      </c>
      <c r="AP122" s="57" t="s">
        <v>219</v>
      </c>
      <c r="AQ122" s="58">
        <v>21900</v>
      </c>
      <c r="AR122" s="58"/>
      <c r="AS122" s="61">
        <v>0.18</v>
      </c>
      <c r="AT122" s="58">
        <f t="shared" si="9"/>
        <v>0</v>
      </c>
      <c r="AU122" s="58">
        <f t="shared" si="10"/>
        <v>0</v>
      </c>
      <c r="AV122" s="58">
        <f t="shared" si="11"/>
        <v>0</v>
      </c>
      <c r="AW122" s="59"/>
    </row>
    <row r="123" spans="1:49" s="1" customFormat="1" ht="191.25">
      <c r="A123" s="56">
        <v>1</v>
      </c>
      <c r="B123" s="57">
        <v>4873662</v>
      </c>
      <c r="C123" s="57" t="s">
        <v>53</v>
      </c>
      <c r="D123" s="57" t="s">
        <v>40</v>
      </c>
      <c r="E123" s="57" t="s">
        <v>44</v>
      </c>
      <c r="F123" s="69" t="s">
        <v>306</v>
      </c>
      <c r="G123" s="69" t="s">
        <v>303</v>
      </c>
      <c r="H123" s="57"/>
      <c r="I123" s="57" t="s">
        <v>210</v>
      </c>
      <c r="J123" s="57" t="s">
        <v>43</v>
      </c>
      <c r="K123" s="64" t="s">
        <v>482</v>
      </c>
      <c r="L123" s="57"/>
      <c r="M123" s="57"/>
      <c r="N123" s="57"/>
      <c r="O123" s="57"/>
      <c r="P123" s="57"/>
      <c r="Q123" s="57"/>
      <c r="R123" s="57"/>
      <c r="S123" s="57"/>
      <c r="T123" s="57">
        <v>8</v>
      </c>
      <c r="U123" s="57"/>
      <c r="V123" s="57"/>
      <c r="W123" s="57"/>
      <c r="X123" s="57">
        <v>6</v>
      </c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>
        <v>14</v>
      </c>
      <c r="AO123" s="58" t="s">
        <v>413</v>
      </c>
      <c r="AP123" s="57" t="s">
        <v>219</v>
      </c>
      <c r="AQ123" s="58">
        <v>38190</v>
      </c>
      <c r="AR123" s="58"/>
      <c r="AS123" s="61">
        <v>0.18</v>
      </c>
      <c r="AT123" s="58">
        <f t="shared" si="9"/>
        <v>0</v>
      </c>
      <c r="AU123" s="58">
        <f t="shared" si="10"/>
        <v>0</v>
      </c>
      <c r="AV123" s="58">
        <f t="shared" si="11"/>
        <v>0</v>
      </c>
      <c r="AW123" s="59"/>
    </row>
    <row r="124" spans="1:49" s="1" customFormat="1" ht="191.25">
      <c r="A124" s="56">
        <v>1</v>
      </c>
      <c r="B124" s="57">
        <v>4873663</v>
      </c>
      <c r="C124" s="57" t="s">
        <v>53</v>
      </c>
      <c r="D124" s="57" t="s">
        <v>40</v>
      </c>
      <c r="E124" s="57" t="s">
        <v>44</v>
      </c>
      <c r="F124" s="69" t="s">
        <v>307</v>
      </c>
      <c r="G124" s="69" t="s">
        <v>303</v>
      </c>
      <c r="H124" s="57"/>
      <c r="I124" s="57" t="s">
        <v>210</v>
      </c>
      <c r="J124" s="57" t="s">
        <v>43</v>
      </c>
      <c r="K124" s="64" t="s">
        <v>479</v>
      </c>
      <c r="L124" s="57"/>
      <c r="M124" s="57"/>
      <c r="N124" s="57"/>
      <c r="O124" s="57"/>
      <c r="P124" s="57"/>
      <c r="Q124" s="57"/>
      <c r="R124" s="57"/>
      <c r="S124" s="57"/>
      <c r="T124" s="57">
        <v>16</v>
      </c>
      <c r="U124" s="57"/>
      <c r="V124" s="57"/>
      <c r="W124" s="57"/>
      <c r="X124" s="57">
        <v>12</v>
      </c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>
        <v>28</v>
      </c>
      <c r="AO124" s="58" t="s">
        <v>413</v>
      </c>
      <c r="AP124" s="57" t="s">
        <v>219</v>
      </c>
      <c r="AQ124" s="58">
        <v>43642.5</v>
      </c>
      <c r="AR124" s="58"/>
      <c r="AS124" s="61">
        <v>0.18</v>
      </c>
      <c r="AT124" s="58">
        <f t="shared" si="9"/>
        <v>0</v>
      </c>
      <c r="AU124" s="58">
        <f t="shared" si="10"/>
        <v>0</v>
      </c>
      <c r="AV124" s="58">
        <f t="shared" si="11"/>
        <v>0</v>
      </c>
      <c r="AW124" s="59"/>
    </row>
    <row r="125" spans="1:49" s="1" customFormat="1" ht="191.25">
      <c r="A125" s="56">
        <v>1</v>
      </c>
      <c r="B125" s="57">
        <v>4873560</v>
      </c>
      <c r="C125" s="57" t="s">
        <v>53</v>
      </c>
      <c r="D125" s="57" t="s">
        <v>40</v>
      </c>
      <c r="E125" s="57" t="s">
        <v>44</v>
      </c>
      <c r="F125" s="69" t="s">
        <v>316</v>
      </c>
      <c r="G125" s="69" t="s">
        <v>55</v>
      </c>
      <c r="H125" s="57"/>
      <c r="I125" s="57" t="s">
        <v>210</v>
      </c>
      <c r="J125" s="57" t="s">
        <v>43</v>
      </c>
      <c r="K125" s="64" t="s">
        <v>410</v>
      </c>
      <c r="L125" s="57"/>
      <c r="M125" s="57"/>
      <c r="N125" s="57"/>
      <c r="O125" s="57"/>
      <c r="P125" s="57"/>
      <c r="Q125" s="57"/>
      <c r="R125" s="57"/>
      <c r="S125" s="57">
        <v>65</v>
      </c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>
        <v>65</v>
      </c>
      <c r="AO125" s="58" t="s">
        <v>413</v>
      </c>
      <c r="AP125" s="57" t="s">
        <v>219</v>
      </c>
      <c r="AQ125" s="58">
        <v>73535.59</v>
      </c>
      <c r="AR125" s="58"/>
      <c r="AS125" s="61">
        <v>0.18</v>
      </c>
      <c r="AT125" s="58">
        <f t="shared" si="9"/>
        <v>0</v>
      </c>
      <c r="AU125" s="58">
        <f t="shared" si="10"/>
        <v>0</v>
      </c>
      <c r="AV125" s="58">
        <f t="shared" si="11"/>
        <v>0</v>
      </c>
      <c r="AW125" s="59"/>
    </row>
    <row r="126" spans="1:49" s="1" customFormat="1" ht="191.25">
      <c r="A126" s="56">
        <v>1</v>
      </c>
      <c r="B126" s="57">
        <v>5154371</v>
      </c>
      <c r="C126" s="57" t="s">
        <v>53</v>
      </c>
      <c r="D126" s="57" t="s">
        <v>40</v>
      </c>
      <c r="E126" s="57" t="s">
        <v>44</v>
      </c>
      <c r="F126" s="69" t="s">
        <v>359</v>
      </c>
      <c r="G126" s="69" t="s">
        <v>55</v>
      </c>
      <c r="H126" s="57"/>
      <c r="I126" s="57" t="s">
        <v>210</v>
      </c>
      <c r="J126" s="57" t="s">
        <v>43</v>
      </c>
      <c r="K126" s="64" t="s">
        <v>214</v>
      </c>
      <c r="L126" s="57"/>
      <c r="M126" s="57"/>
      <c r="N126" s="57"/>
      <c r="O126" s="57"/>
      <c r="P126" s="57"/>
      <c r="Q126" s="57"/>
      <c r="R126" s="57">
        <v>0</v>
      </c>
      <c r="S126" s="57">
        <v>0</v>
      </c>
      <c r="T126" s="57">
        <v>0</v>
      </c>
      <c r="U126" s="57">
        <v>8</v>
      </c>
      <c r="V126" s="57">
        <v>1</v>
      </c>
      <c r="W126" s="57">
        <v>1</v>
      </c>
      <c r="X126" s="57">
        <v>1</v>
      </c>
      <c r="Y126" s="57">
        <v>0</v>
      </c>
      <c r="Z126" s="57">
        <v>0</v>
      </c>
      <c r="AA126" s="57">
        <v>0</v>
      </c>
      <c r="AB126" s="57">
        <v>0</v>
      </c>
      <c r="AC126" s="57">
        <v>0</v>
      </c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>
        <v>11</v>
      </c>
      <c r="AO126" s="58" t="s">
        <v>489</v>
      </c>
      <c r="AP126" s="57" t="s">
        <v>219</v>
      </c>
      <c r="AQ126" s="58">
        <v>73535.59</v>
      </c>
      <c r="AR126" s="58"/>
      <c r="AS126" s="61">
        <v>0.18</v>
      </c>
      <c r="AT126" s="58">
        <f t="shared" si="9"/>
        <v>0</v>
      </c>
      <c r="AU126" s="58">
        <f t="shared" si="10"/>
        <v>0</v>
      </c>
      <c r="AV126" s="58">
        <f t="shared" si="11"/>
        <v>0</v>
      </c>
      <c r="AW126" s="59"/>
    </row>
    <row r="127" spans="1:49" s="1" customFormat="1" ht="242.25">
      <c r="A127" s="56">
        <v>1</v>
      </c>
      <c r="B127" s="57">
        <v>8184894</v>
      </c>
      <c r="C127" s="57" t="s">
        <v>129</v>
      </c>
      <c r="D127" s="57" t="s">
        <v>92</v>
      </c>
      <c r="E127" s="57" t="s">
        <v>132</v>
      </c>
      <c r="F127" s="69" t="s">
        <v>130</v>
      </c>
      <c r="G127" s="69" t="s">
        <v>131</v>
      </c>
      <c r="H127" s="57"/>
      <c r="I127" s="57" t="s">
        <v>210</v>
      </c>
      <c r="J127" s="57" t="s">
        <v>43</v>
      </c>
      <c r="K127" s="64" t="s">
        <v>435</v>
      </c>
      <c r="L127" s="57"/>
      <c r="M127" s="57"/>
      <c r="N127" s="57"/>
      <c r="O127" s="57"/>
      <c r="P127" s="57"/>
      <c r="Q127" s="57"/>
      <c r="R127" s="57"/>
      <c r="S127" s="57"/>
      <c r="T127" s="57">
        <v>1</v>
      </c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>
        <v>1</v>
      </c>
      <c r="AO127" s="58" t="s">
        <v>440</v>
      </c>
      <c r="AP127" s="57" t="s">
        <v>5</v>
      </c>
      <c r="AQ127" s="58">
        <v>47376.95</v>
      </c>
      <c r="AR127" s="58"/>
      <c r="AS127" s="61">
        <v>0.18</v>
      </c>
      <c r="AT127" s="58">
        <f t="shared" si="9"/>
        <v>0</v>
      </c>
      <c r="AU127" s="58">
        <f t="shared" si="10"/>
        <v>0</v>
      </c>
      <c r="AV127" s="58">
        <f t="shared" si="11"/>
        <v>0</v>
      </c>
      <c r="AW127" s="59"/>
    </row>
    <row r="128" spans="1:49" s="1" customFormat="1" ht="242.25">
      <c r="A128" s="56">
        <v>1</v>
      </c>
      <c r="B128" s="57">
        <v>8184893</v>
      </c>
      <c r="C128" s="57" t="s">
        <v>129</v>
      </c>
      <c r="D128" s="57" t="s">
        <v>92</v>
      </c>
      <c r="E128" s="57" t="s">
        <v>132</v>
      </c>
      <c r="F128" s="69" t="s">
        <v>136</v>
      </c>
      <c r="G128" s="69" t="s">
        <v>137</v>
      </c>
      <c r="H128" s="57"/>
      <c r="I128" s="57" t="s">
        <v>210</v>
      </c>
      <c r="J128" s="57" t="s">
        <v>43</v>
      </c>
      <c r="K128" s="64" t="s">
        <v>435</v>
      </c>
      <c r="L128" s="57"/>
      <c r="M128" s="57"/>
      <c r="N128" s="57"/>
      <c r="O128" s="57"/>
      <c r="P128" s="57"/>
      <c r="Q128" s="57"/>
      <c r="R128" s="57"/>
      <c r="S128" s="57"/>
      <c r="T128" s="57">
        <v>2</v>
      </c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>
        <v>2</v>
      </c>
      <c r="AO128" s="58" t="s">
        <v>440</v>
      </c>
      <c r="AP128" s="57" t="s">
        <v>5</v>
      </c>
      <c r="AQ128" s="58">
        <v>159419.9</v>
      </c>
      <c r="AR128" s="58"/>
      <c r="AS128" s="61">
        <v>0.18</v>
      </c>
      <c r="AT128" s="58">
        <f t="shared" si="9"/>
        <v>0</v>
      </c>
      <c r="AU128" s="58">
        <f t="shared" si="10"/>
        <v>0</v>
      </c>
      <c r="AV128" s="58">
        <f t="shared" si="11"/>
        <v>0</v>
      </c>
      <c r="AW128" s="59"/>
    </row>
    <row r="129" spans="1:49" s="1" customFormat="1" ht="191.25">
      <c r="A129" s="56">
        <v>1</v>
      </c>
      <c r="B129" s="57">
        <v>8215879</v>
      </c>
      <c r="C129" s="57" t="s">
        <v>129</v>
      </c>
      <c r="D129" s="57" t="s">
        <v>92</v>
      </c>
      <c r="E129" s="57" t="s">
        <v>184</v>
      </c>
      <c r="F129" s="69" t="s">
        <v>182</v>
      </c>
      <c r="G129" s="69" t="s">
        <v>183</v>
      </c>
      <c r="H129" s="57"/>
      <c r="I129" s="57" t="s">
        <v>210</v>
      </c>
      <c r="J129" s="57" t="s">
        <v>43</v>
      </c>
      <c r="K129" s="64" t="s">
        <v>444</v>
      </c>
      <c r="L129" s="57"/>
      <c r="M129" s="57"/>
      <c r="N129" s="57"/>
      <c r="O129" s="57"/>
      <c r="P129" s="57"/>
      <c r="Q129" s="57"/>
      <c r="R129" s="57"/>
      <c r="S129" s="57"/>
      <c r="T129" s="57"/>
      <c r="U129" s="57">
        <v>2</v>
      </c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>
        <v>2</v>
      </c>
      <c r="AO129" s="58" t="s">
        <v>411</v>
      </c>
      <c r="AP129" s="57" t="s">
        <v>14</v>
      </c>
      <c r="AQ129" s="58">
        <v>132669.49</v>
      </c>
      <c r="AR129" s="58"/>
      <c r="AS129" s="61">
        <v>0.18</v>
      </c>
      <c r="AT129" s="58">
        <f t="shared" si="9"/>
        <v>0</v>
      </c>
      <c r="AU129" s="58">
        <f t="shared" si="10"/>
        <v>0</v>
      </c>
      <c r="AV129" s="58">
        <f t="shared" si="11"/>
        <v>0</v>
      </c>
      <c r="AW129" s="59"/>
    </row>
    <row r="130" spans="1:49" s="1" customFormat="1" ht="178.5">
      <c r="A130" s="56">
        <v>1</v>
      </c>
      <c r="B130" s="57">
        <v>8215882</v>
      </c>
      <c r="C130" s="57" t="s">
        <v>129</v>
      </c>
      <c r="D130" s="57" t="s">
        <v>92</v>
      </c>
      <c r="E130" s="57" t="s">
        <v>184</v>
      </c>
      <c r="F130" s="69" t="s">
        <v>182</v>
      </c>
      <c r="G130" s="69" t="s">
        <v>185</v>
      </c>
      <c r="H130" s="57"/>
      <c r="I130" s="57" t="s">
        <v>210</v>
      </c>
      <c r="J130" s="57" t="s">
        <v>43</v>
      </c>
      <c r="K130" s="64" t="s">
        <v>444</v>
      </c>
      <c r="L130" s="57"/>
      <c r="M130" s="57"/>
      <c r="N130" s="57"/>
      <c r="O130" s="57"/>
      <c r="P130" s="57"/>
      <c r="Q130" s="57"/>
      <c r="R130" s="57"/>
      <c r="S130" s="57"/>
      <c r="T130" s="57"/>
      <c r="U130" s="57">
        <v>2</v>
      </c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>
        <v>2</v>
      </c>
      <c r="AO130" s="58" t="s">
        <v>411</v>
      </c>
      <c r="AP130" s="57" t="s">
        <v>368</v>
      </c>
      <c r="AQ130" s="58">
        <v>132669.49</v>
      </c>
      <c r="AR130" s="58"/>
      <c r="AS130" s="61">
        <v>0.18</v>
      </c>
      <c r="AT130" s="58">
        <f t="shared" si="9"/>
        <v>0</v>
      </c>
      <c r="AU130" s="58">
        <f t="shared" si="10"/>
        <v>0</v>
      </c>
      <c r="AV130" s="58">
        <f t="shared" si="11"/>
        <v>0</v>
      </c>
      <c r="AW130" s="59"/>
    </row>
    <row r="131" spans="1:49" s="1" customFormat="1" ht="204">
      <c r="A131" s="56">
        <v>1</v>
      </c>
      <c r="B131" s="57">
        <v>8215888</v>
      </c>
      <c r="C131" s="57" t="s">
        <v>129</v>
      </c>
      <c r="D131" s="57" t="s">
        <v>92</v>
      </c>
      <c r="E131" s="57" t="s">
        <v>184</v>
      </c>
      <c r="F131" s="69" t="s">
        <v>186</v>
      </c>
      <c r="G131" s="69" t="s">
        <v>187</v>
      </c>
      <c r="H131" s="57"/>
      <c r="I131" s="57" t="s">
        <v>210</v>
      </c>
      <c r="J131" s="57" t="s">
        <v>43</v>
      </c>
      <c r="K131" s="64" t="s">
        <v>444</v>
      </c>
      <c r="L131" s="57"/>
      <c r="M131" s="57"/>
      <c r="N131" s="57"/>
      <c r="O131" s="57"/>
      <c r="P131" s="57"/>
      <c r="Q131" s="57"/>
      <c r="R131" s="57"/>
      <c r="S131" s="57"/>
      <c r="T131" s="57"/>
      <c r="U131" s="57">
        <v>2</v>
      </c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>
        <v>2</v>
      </c>
      <c r="AO131" s="58" t="s">
        <v>411</v>
      </c>
      <c r="AP131" s="57" t="s">
        <v>369</v>
      </c>
      <c r="AQ131" s="58">
        <v>26870.51</v>
      </c>
      <c r="AR131" s="58"/>
      <c r="AS131" s="61">
        <v>0.18</v>
      </c>
      <c r="AT131" s="58">
        <f t="shared" si="9"/>
        <v>0</v>
      </c>
      <c r="AU131" s="58">
        <f t="shared" si="10"/>
        <v>0</v>
      </c>
      <c r="AV131" s="58">
        <f t="shared" si="11"/>
        <v>0</v>
      </c>
      <c r="AW131" s="59"/>
    </row>
    <row r="132" spans="1:49" s="1" customFormat="1" ht="140.25">
      <c r="A132" s="56">
        <v>1</v>
      </c>
      <c r="B132" s="57">
        <v>8070582</v>
      </c>
      <c r="C132" s="57" t="s">
        <v>91</v>
      </c>
      <c r="D132" s="57" t="s">
        <v>92</v>
      </c>
      <c r="E132" s="57" t="s">
        <v>96</v>
      </c>
      <c r="F132" s="69" t="s">
        <v>93</v>
      </c>
      <c r="G132" s="69" t="s">
        <v>94</v>
      </c>
      <c r="H132" s="57"/>
      <c r="I132" s="57" t="s">
        <v>210</v>
      </c>
      <c r="J132" s="57" t="s">
        <v>95</v>
      </c>
      <c r="K132" s="64" t="s">
        <v>429</v>
      </c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>
        <v>1</v>
      </c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>
        <v>1</v>
      </c>
      <c r="AO132" s="58" t="s">
        <v>427</v>
      </c>
      <c r="AP132" s="57" t="s">
        <v>428</v>
      </c>
      <c r="AQ132" s="58">
        <v>640460</v>
      </c>
      <c r="AR132" s="58"/>
      <c r="AS132" s="61">
        <v>0.18</v>
      </c>
      <c r="AT132" s="58">
        <f t="shared" si="9"/>
        <v>0</v>
      </c>
      <c r="AU132" s="58">
        <f t="shared" si="10"/>
        <v>0</v>
      </c>
      <c r="AV132" s="58">
        <f t="shared" si="11"/>
        <v>0</v>
      </c>
      <c r="AW132" s="59"/>
    </row>
    <row r="133" spans="1:49" s="1" customFormat="1" ht="165.75">
      <c r="A133" s="56">
        <v>1</v>
      </c>
      <c r="B133" s="57">
        <v>8125510</v>
      </c>
      <c r="C133" s="57" t="s">
        <v>91</v>
      </c>
      <c r="D133" s="57" t="s">
        <v>92</v>
      </c>
      <c r="E133" s="57" t="s">
        <v>104</v>
      </c>
      <c r="F133" s="69" t="s">
        <v>101</v>
      </c>
      <c r="G133" s="69" t="s">
        <v>102</v>
      </c>
      <c r="H133" s="57"/>
      <c r="I133" s="57" t="s">
        <v>210</v>
      </c>
      <c r="J133" s="57" t="s">
        <v>103</v>
      </c>
      <c r="K133" s="64" t="s">
        <v>435</v>
      </c>
      <c r="L133" s="57"/>
      <c r="M133" s="57"/>
      <c r="N133" s="57"/>
      <c r="O133" s="57"/>
      <c r="P133" s="57"/>
      <c r="Q133" s="57"/>
      <c r="R133" s="57"/>
      <c r="S133" s="57"/>
      <c r="T133" s="57">
        <v>2</v>
      </c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>
        <v>2</v>
      </c>
      <c r="AO133" s="58" t="s">
        <v>434</v>
      </c>
      <c r="AP133" s="57" t="s">
        <v>1</v>
      </c>
      <c r="AQ133" s="58">
        <v>286383.05</v>
      </c>
      <c r="AR133" s="58"/>
      <c r="AS133" s="61">
        <v>0.18</v>
      </c>
      <c r="AT133" s="58">
        <f t="shared" si="9"/>
        <v>0</v>
      </c>
      <c r="AU133" s="58">
        <f t="shared" si="10"/>
        <v>0</v>
      </c>
      <c r="AV133" s="58">
        <f t="shared" si="11"/>
        <v>0</v>
      </c>
      <c r="AW133" s="59"/>
    </row>
    <row r="134" spans="1:49" s="1" customFormat="1" ht="114.75">
      <c r="A134" s="56">
        <v>1</v>
      </c>
      <c r="B134" s="57">
        <v>8189400</v>
      </c>
      <c r="C134" s="57" t="s">
        <v>91</v>
      </c>
      <c r="D134" s="57" t="s">
        <v>92</v>
      </c>
      <c r="E134" s="57" t="s">
        <v>135</v>
      </c>
      <c r="F134" s="69" t="s">
        <v>133</v>
      </c>
      <c r="G134" s="69" t="s">
        <v>134</v>
      </c>
      <c r="H134" s="57"/>
      <c r="I134" s="57" t="s">
        <v>210</v>
      </c>
      <c r="J134" s="57" t="s">
        <v>109</v>
      </c>
      <c r="K134" s="64" t="s">
        <v>435</v>
      </c>
      <c r="L134" s="57"/>
      <c r="M134" s="57"/>
      <c r="N134" s="57"/>
      <c r="O134" s="57"/>
      <c r="P134" s="57"/>
      <c r="Q134" s="57"/>
      <c r="R134" s="57"/>
      <c r="S134" s="57"/>
      <c r="T134" s="57">
        <v>1</v>
      </c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>
        <v>1</v>
      </c>
      <c r="AO134" s="58" t="s">
        <v>434</v>
      </c>
      <c r="AP134" s="57" t="s">
        <v>445</v>
      </c>
      <c r="AQ134" s="58">
        <v>66021.9</v>
      </c>
      <c r="AR134" s="58"/>
      <c r="AS134" s="61">
        <v>0.18</v>
      </c>
      <c r="AT134" s="58">
        <f t="shared" si="9"/>
        <v>0</v>
      </c>
      <c r="AU134" s="58">
        <f t="shared" si="10"/>
        <v>0</v>
      </c>
      <c r="AV134" s="58">
        <f t="shared" si="11"/>
        <v>0</v>
      </c>
      <c r="AW134" s="59"/>
    </row>
    <row r="135" spans="1:49" s="1" customFormat="1" ht="127.5">
      <c r="A135" s="56">
        <v>1</v>
      </c>
      <c r="B135" s="57">
        <v>8213624</v>
      </c>
      <c r="C135" s="57" t="s">
        <v>91</v>
      </c>
      <c r="D135" s="57" t="s">
        <v>92</v>
      </c>
      <c r="E135" s="57" t="s">
        <v>221</v>
      </c>
      <c r="F135" s="69" t="s">
        <v>196</v>
      </c>
      <c r="G135" s="69" t="s">
        <v>197</v>
      </c>
      <c r="H135" s="57"/>
      <c r="I135" s="57" t="s">
        <v>210</v>
      </c>
      <c r="J135" s="57" t="s">
        <v>43</v>
      </c>
      <c r="K135" s="64" t="s">
        <v>452</v>
      </c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>
        <v>1</v>
      </c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>
        <v>1</v>
      </c>
      <c r="AO135" s="58" t="s">
        <v>413</v>
      </c>
      <c r="AP135" s="57" t="s">
        <v>462</v>
      </c>
      <c r="AQ135" s="58">
        <v>2026705.45</v>
      </c>
      <c r="AR135" s="58"/>
      <c r="AS135" s="61">
        <v>0.18</v>
      </c>
      <c r="AT135" s="58">
        <f t="shared" si="9"/>
        <v>0</v>
      </c>
      <c r="AU135" s="58">
        <f t="shared" si="10"/>
        <v>0</v>
      </c>
      <c r="AV135" s="58">
        <f t="shared" si="11"/>
        <v>0</v>
      </c>
      <c r="AW135" s="59"/>
    </row>
    <row r="136" spans="1:49" s="1" customFormat="1" ht="127.5">
      <c r="A136" s="56">
        <v>1</v>
      </c>
      <c r="B136" s="57">
        <v>8213627</v>
      </c>
      <c r="C136" s="57" t="s">
        <v>91</v>
      </c>
      <c r="D136" s="57" t="s">
        <v>92</v>
      </c>
      <c r="E136" s="57" t="s">
        <v>221</v>
      </c>
      <c r="F136" s="69" t="s">
        <v>222</v>
      </c>
      <c r="G136" s="69" t="s">
        <v>223</v>
      </c>
      <c r="H136" s="57"/>
      <c r="I136" s="57" t="s">
        <v>210</v>
      </c>
      <c r="J136" s="57" t="s">
        <v>43</v>
      </c>
      <c r="K136" s="64" t="s">
        <v>452</v>
      </c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>
        <v>12</v>
      </c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>
        <v>12</v>
      </c>
      <c r="AO136" s="58" t="s">
        <v>413</v>
      </c>
      <c r="AP136" s="57" t="s">
        <v>462</v>
      </c>
      <c r="AQ136" s="58">
        <v>48260.85</v>
      </c>
      <c r="AR136" s="58"/>
      <c r="AS136" s="61">
        <v>0.18</v>
      </c>
      <c r="AT136" s="58">
        <f t="shared" si="9"/>
        <v>0</v>
      </c>
      <c r="AU136" s="58">
        <f t="shared" si="10"/>
        <v>0</v>
      </c>
      <c r="AV136" s="58">
        <f t="shared" si="11"/>
        <v>0</v>
      </c>
      <c r="AW136" s="59"/>
    </row>
    <row r="137" spans="1:49" s="1" customFormat="1" ht="114.75">
      <c r="A137" s="56">
        <v>1</v>
      </c>
      <c r="B137" s="57">
        <v>8266707</v>
      </c>
      <c r="C137" s="57" t="s">
        <v>91</v>
      </c>
      <c r="D137" s="57" t="s">
        <v>92</v>
      </c>
      <c r="E137" s="57" t="s">
        <v>262</v>
      </c>
      <c r="F137" s="69" t="s">
        <v>260</v>
      </c>
      <c r="G137" s="69" t="s">
        <v>261</v>
      </c>
      <c r="H137" s="57"/>
      <c r="I137" s="57" t="s">
        <v>210</v>
      </c>
      <c r="J137" s="57" t="s">
        <v>109</v>
      </c>
      <c r="K137" s="64" t="s">
        <v>449</v>
      </c>
      <c r="L137" s="57"/>
      <c r="M137" s="57"/>
      <c r="N137" s="57"/>
      <c r="O137" s="57"/>
      <c r="P137" s="57"/>
      <c r="Q137" s="57"/>
      <c r="R137" s="57"/>
      <c r="S137" s="57"/>
      <c r="T137" s="57">
        <v>3</v>
      </c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>
        <v>3</v>
      </c>
      <c r="AO137" s="58" t="s">
        <v>434</v>
      </c>
      <c r="AP137" s="57" t="s">
        <v>473</v>
      </c>
      <c r="AQ137" s="58">
        <v>867275.36</v>
      </c>
      <c r="AR137" s="58"/>
      <c r="AS137" s="61">
        <v>0.18</v>
      </c>
      <c r="AT137" s="58">
        <f t="shared" si="9"/>
        <v>0</v>
      </c>
      <c r="AU137" s="58">
        <f t="shared" si="10"/>
        <v>0</v>
      </c>
      <c r="AV137" s="58">
        <f t="shared" si="11"/>
        <v>0</v>
      </c>
      <c r="AW137" s="59"/>
    </row>
    <row r="138" spans="1:49" s="1" customFormat="1" ht="114.75">
      <c r="A138" s="56">
        <v>1</v>
      </c>
      <c r="B138" s="57">
        <v>8266708</v>
      </c>
      <c r="C138" s="57" t="s">
        <v>91</v>
      </c>
      <c r="D138" s="57" t="s">
        <v>92</v>
      </c>
      <c r="E138" s="57" t="s">
        <v>262</v>
      </c>
      <c r="F138" s="69" t="s">
        <v>263</v>
      </c>
      <c r="G138" s="69" t="s">
        <v>264</v>
      </c>
      <c r="H138" s="57"/>
      <c r="I138" s="57" t="s">
        <v>210</v>
      </c>
      <c r="J138" s="57" t="s">
        <v>109</v>
      </c>
      <c r="K138" s="64" t="s">
        <v>464</v>
      </c>
      <c r="L138" s="57"/>
      <c r="M138" s="57"/>
      <c r="N138" s="57"/>
      <c r="O138" s="57"/>
      <c r="P138" s="57"/>
      <c r="Q138" s="57"/>
      <c r="R138" s="57"/>
      <c r="S138" s="57">
        <v>2</v>
      </c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>
        <v>2</v>
      </c>
      <c r="AO138" s="58" t="s">
        <v>434</v>
      </c>
      <c r="AP138" s="57" t="s">
        <v>473</v>
      </c>
      <c r="AQ138" s="58">
        <v>34753.11</v>
      </c>
      <c r="AR138" s="58"/>
      <c r="AS138" s="61">
        <v>0.18</v>
      </c>
      <c r="AT138" s="58">
        <f aca="true" t="shared" si="12" ref="AT138:AT147">ROUND(ROUND(AR138,2)*AN138,2)</f>
        <v>0</v>
      </c>
      <c r="AU138" s="58">
        <f aca="true" t="shared" si="13" ref="AU138:AU147">ROUND(AT138*AS138,2)</f>
        <v>0</v>
      </c>
      <c r="AV138" s="58">
        <f aca="true" t="shared" si="14" ref="AV138:AV147">AU138+AT138</f>
        <v>0</v>
      </c>
      <c r="AW138" s="59"/>
    </row>
    <row r="139" spans="1:49" s="1" customFormat="1" ht="229.5">
      <c r="A139" s="56">
        <v>1</v>
      </c>
      <c r="B139" s="57">
        <v>5100721</v>
      </c>
      <c r="C139" s="57" t="s">
        <v>91</v>
      </c>
      <c r="D139" s="57" t="s">
        <v>285</v>
      </c>
      <c r="E139" s="57" t="s">
        <v>288</v>
      </c>
      <c r="F139" s="69" t="s">
        <v>339</v>
      </c>
      <c r="G139" s="69" t="s">
        <v>82</v>
      </c>
      <c r="H139" s="57"/>
      <c r="I139" s="57" t="s">
        <v>210</v>
      </c>
      <c r="J139" s="57" t="s">
        <v>43</v>
      </c>
      <c r="K139" s="64" t="s">
        <v>412</v>
      </c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>
        <v>1</v>
      </c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>
        <v>1</v>
      </c>
      <c r="AO139" s="58" t="s">
        <v>490</v>
      </c>
      <c r="AP139" s="57" t="s">
        <v>198</v>
      </c>
      <c r="AQ139" s="58">
        <v>20453.4</v>
      </c>
      <c r="AR139" s="58"/>
      <c r="AS139" s="61">
        <v>0.18</v>
      </c>
      <c r="AT139" s="58">
        <f t="shared" si="12"/>
        <v>0</v>
      </c>
      <c r="AU139" s="58">
        <f t="shared" si="13"/>
        <v>0</v>
      </c>
      <c r="AV139" s="58">
        <f t="shared" si="14"/>
        <v>0</v>
      </c>
      <c r="AW139" s="59"/>
    </row>
    <row r="140" spans="1:49" s="1" customFormat="1" ht="229.5">
      <c r="A140" s="56">
        <v>1</v>
      </c>
      <c r="B140" s="57">
        <v>5094052</v>
      </c>
      <c r="C140" s="57" t="s">
        <v>91</v>
      </c>
      <c r="D140" s="57" t="s">
        <v>278</v>
      </c>
      <c r="E140" s="57" t="s">
        <v>281</v>
      </c>
      <c r="F140" s="69" t="s">
        <v>352</v>
      </c>
      <c r="G140" s="69" t="s">
        <v>358</v>
      </c>
      <c r="H140" s="57"/>
      <c r="I140" s="57" t="s">
        <v>210</v>
      </c>
      <c r="J140" s="57" t="s">
        <v>43</v>
      </c>
      <c r="K140" s="64" t="s">
        <v>213</v>
      </c>
      <c r="L140" s="57"/>
      <c r="M140" s="57"/>
      <c r="N140" s="57"/>
      <c r="O140" s="57"/>
      <c r="P140" s="57"/>
      <c r="Q140" s="57"/>
      <c r="R140" s="57"/>
      <c r="S140" s="57"/>
      <c r="T140" s="57"/>
      <c r="U140" s="57">
        <v>6</v>
      </c>
      <c r="V140" s="57">
        <v>1</v>
      </c>
      <c r="W140" s="57">
        <v>3</v>
      </c>
      <c r="X140" s="57"/>
      <c r="Y140" s="57">
        <v>3</v>
      </c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>
        <v>13</v>
      </c>
      <c r="AO140" s="58" t="s">
        <v>490</v>
      </c>
      <c r="AP140" s="57" t="s">
        <v>198</v>
      </c>
      <c r="AQ140" s="58">
        <v>17157.35</v>
      </c>
      <c r="AR140" s="58"/>
      <c r="AS140" s="61">
        <v>0.18</v>
      </c>
      <c r="AT140" s="58">
        <f t="shared" si="12"/>
        <v>0</v>
      </c>
      <c r="AU140" s="58">
        <f t="shared" si="13"/>
        <v>0</v>
      </c>
      <c r="AV140" s="58">
        <f t="shared" si="14"/>
        <v>0</v>
      </c>
      <c r="AW140" s="59"/>
    </row>
    <row r="141" spans="1:49" s="1" customFormat="1" ht="102">
      <c r="A141" s="56">
        <v>1</v>
      </c>
      <c r="B141" s="57">
        <v>8298797</v>
      </c>
      <c r="C141" s="57" t="s">
        <v>332</v>
      </c>
      <c r="D141" s="57" t="s">
        <v>92</v>
      </c>
      <c r="E141" s="57" t="s">
        <v>336</v>
      </c>
      <c r="F141" s="69" t="s">
        <v>333</v>
      </c>
      <c r="G141" s="69" t="s">
        <v>334</v>
      </c>
      <c r="H141" s="57"/>
      <c r="I141" s="57" t="s">
        <v>210</v>
      </c>
      <c r="J141" s="57" t="s">
        <v>335</v>
      </c>
      <c r="K141" s="64" t="s">
        <v>488</v>
      </c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>
        <v>1</v>
      </c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>
        <v>1</v>
      </c>
      <c r="AO141" s="58" t="s">
        <v>423</v>
      </c>
      <c r="AP141" s="57" t="s">
        <v>487</v>
      </c>
      <c r="AQ141" s="58">
        <v>2736258.35</v>
      </c>
      <c r="AR141" s="58"/>
      <c r="AS141" s="61">
        <v>0.18</v>
      </c>
      <c r="AT141" s="58">
        <f t="shared" si="12"/>
        <v>0</v>
      </c>
      <c r="AU141" s="58">
        <f t="shared" si="13"/>
        <v>0</v>
      </c>
      <c r="AV141" s="58">
        <f t="shared" si="14"/>
        <v>0</v>
      </c>
      <c r="AW141" s="59"/>
    </row>
    <row r="142" spans="1:49" s="1" customFormat="1" ht="306">
      <c r="A142" s="56">
        <v>1</v>
      </c>
      <c r="B142" s="57">
        <v>4895495</v>
      </c>
      <c r="C142" s="57" t="s">
        <v>332</v>
      </c>
      <c r="D142" s="57" t="s">
        <v>278</v>
      </c>
      <c r="E142" s="57" t="s">
        <v>281</v>
      </c>
      <c r="F142" s="69" t="s">
        <v>354</v>
      </c>
      <c r="G142" s="69" t="s">
        <v>355</v>
      </c>
      <c r="H142" s="57"/>
      <c r="I142" s="57" t="s">
        <v>210</v>
      </c>
      <c r="J142" s="57" t="s">
        <v>346</v>
      </c>
      <c r="K142" s="64" t="s">
        <v>436</v>
      </c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>
        <v>1</v>
      </c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>
        <v>1</v>
      </c>
      <c r="AO142" s="58" t="s">
        <v>423</v>
      </c>
      <c r="AP142" s="57" t="s">
        <v>204</v>
      </c>
      <c r="AQ142" s="58">
        <v>17157.35</v>
      </c>
      <c r="AR142" s="58"/>
      <c r="AS142" s="61">
        <v>0.18</v>
      </c>
      <c r="AT142" s="58">
        <f t="shared" si="12"/>
        <v>0</v>
      </c>
      <c r="AU142" s="58">
        <f t="shared" si="13"/>
        <v>0</v>
      </c>
      <c r="AV142" s="58">
        <f t="shared" si="14"/>
        <v>0</v>
      </c>
      <c r="AW142" s="59"/>
    </row>
    <row r="143" spans="1:49" s="1" customFormat="1" ht="191.25">
      <c r="A143" s="56">
        <v>1</v>
      </c>
      <c r="B143" s="57">
        <v>4848778</v>
      </c>
      <c r="C143" s="57" t="s">
        <v>78</v>
      </c>
      <c r="D143" s="57" t="s">
        <v>40</v>
      </c>
      <c r="E143" s="57" t="s">
        <v>44</v>
      </c>
      <c r="F143" s="69" t="s">
        <v>79</v>
      </c>
      <c r="G143" s="69" t="s">
        <v>80</v>
      </c>
      <c r="H143" s="57"/>
      <c r="I143" s="57" t="s">
        <v>210</v>
      </c>
      <c r="J143" s="57" t="s">
        <v>43</v>
      </c>
      <c r="K143" s="64" t="s">
        <v>422</v>
      </c>
      <c r="L143" s="57"/>
      <c r="M143" s="57"/>
      <c r="N143" s="57"/>
      <c r="O143" s="57"/>
      <c r="P143" s="57"/>
      <c r="Q143" s="57"/>
      <c r="R143" s="57"/>
      <c r="S143" s="57"/>
      <c r="T143" s="57"/>
      <c r="U143" s="57">
        <v>660</v>
      </c>
      <c r="V143" s="57"/>
      <c r="W143" s="57">
        <v>72</v>
      </c>
      <c r="X143" s="57">
        <v>96</v>
      </c>
      <c r="Y143" s="57"/>
      <c r="Z143" s="57">
        <v>48</v>
      </c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>
        <v>876</v>
      </c>
      <c r="AO143" s="58" t="s">
        <v>423</v>
      </c>
      <c r="AP143" s="57" t="s">
        <v>220</v>
      </c>
      <c r="AQ143" s="58">
        <v>350.03</v>
      </c>
      <c r="AR143" s="58"/>
      <c r="AS143" s="61">
        <v>0.18</v>
      </c>
      <c r="AT143" s="58">
        <f t="shared" si="12"/>
        <v>0</v>
      </c>
      <c r="AU143" s="58">
        <f t="shared" si="13"/>
        <v>0</v>
      </c>
      <c r="AV143" s="58">
        <f t="shared" si="14"/>
        <v>0</v>
      </c>
      <c r="AW143" s="59"/>
    </row>
    <row r="144" spans="1:49" s="1" customFormat="1" ht="306">
      <c r="A144" s="56">
        <v>1</v>
      </c>
      <c r="B144" s="57">
        <v>8232150</v>
      </c>
      <c r="C144" s="57" t="s">
        <v>242</v>
      </c>
      <c r="D144" s="57" t="s">
        <v>92</v>
      </c>
      <c r="E144" s="57" t="s">
        <v>244</v>
      </c>
      <c r="F144" s="69" t="s">
        <v>365</v>
      </c>
      <c r="G144" s="69" t="s">
        <v>243</v>
      </c>
      <c r="H144" s="57"/>
      <c r="I144" s="57" t="s">
        <v>210</v>
      </c>
      <c r="J144" s="57" t="s">
        <v>103</v>
      </c>
      <c r="K144" s="64" t="s">
        <v>468</v>
      </c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>
        <v>2</v>
      </c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>
        <v>2</v>
      </c>
      <c r="AO144" s="58" t="s">
        <v>411</v>
      </c>
      <c r="AP144" s="57" t="s">
        <v>467</v>
      </c>
      <c r="AQ144" s="58">
        <v>213272.64</v>
      </c>
      <c r="AR144" s="58"/>
      <c r="AS144" s="61">
        <v>0.18</v>
      </c>
      <c r="AT144" s="58">
        <f t="shared" si="12"/>
        <v>0</v>
      </c>
      <c r="AU144" s="58">
        <f t="shared" si="13"/>
        <v>0</v>
      </c>
      <c r="AV144" s="58">
        <f t="shared" si="14"/>
        <v>0</v>
      </c>
      <c r="AW144" s="59"/>
    </row>
    <row r="145" spans="1:49" s="1" customFormat="1" ht="114.75">
      <c r="A145" s="56">
        <v>1</v>
      </c>
      <c r="B145" s="57">
        <v>8254979</v>
      </c>
      <c r="C145" s="57" t="s">
        <v>242</v>
      </c>
      <c r="D145" s="57" t="s">
        <v>92</v>
      </c>
      <c r="E145" s="57" t="s">
        <v>256</v>
      </c>
      <c r="F145" s="69" t="s">
        <v>254</v>
      </c>
      <c r="G145" s="69" t="s">
        <v>255</v>
      </c>
      <c r="H145" s="57"/>
      <c r="I145" s="57" t="s">
        <v>210</v>
      </c>
      <c r="J145" s="57" t="s">
        <v>109</v>
      </c>
      <c r="K145" s="64" t="s">
        <v>472</v>
      </c>
      <c r="L145" s="57"/>
      <c r="M145" s="57"/>
      <c r="N145" s="57"/>
      <c r="O145" s="57"/>
      <c r="P145" s="57"/>
      <c r="Q145" s="57"/>
      <c r="R145" s="57"/>
      <c r="S145" s="57">
        <v>2</v>
      </c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>
        <v>2</v>
      </c>
      <c r="AO145" s="58" t="s">
        <v>411</v>
      </c>
      <c r="AP145" s="57" t="s">
        <v>467</v>
      </c>
      <c r="AQ145" s="58">
        <v>125530.17</v>
      </c>
      <c r="AR145" s="58"/>
      <c r="AS145" s="61">
        <v>0.18</v>
      </c>
      <c r="AT145" s="58">
        <f t="shared" si="12"/>
        <v>0</v>
      </c>
      <c r="AU145" s="58">
        <f t="shared" si="13"/>
        <v>0</v>
      </c>
      <c r="AV145" s="58">
        <f t="shared" si="14"/>
        <v>0</v>
      </c>
      <c r="AW145" s="59"/>
    </row>
    <row r="146" spans="1:49" s="1" customFormat="1" ht="89.25">
      <c r="A146" s="56">
        <v>1</v>
      </c>
      <c r="B146" s="57">
        <v>8240072</v>
      </c>
      <c r="C146" s="57" t="s">
        <v>248</v>
      </c>
      <c r="D146" s="57" t="s">
        <v>98</v>
      </c>
      <c r="E146" s="57" t="s">
        <v>251</v>
      </c>
      <c r="F146" s="69" t="s">
        <v>249</v>
      </c>
      <c r="G146" s="69" t="s">
        <v>250</v>
      </c>
      <c r="H146" s="57"/>
      <c r="I146" s="57" t="s">
        <v>210</v>
      </c>
      <c r="J146" s="57" t="s">
        <v>194</v>
      </c>
      <c r="K146" s="64" t="s">
        <v>466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>
        <v>1</v>
      </c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>
        <v>1</v>
      </c>
      <c r="AO146" s="58" t="s">
        <v>423</v>
      </c>
      <c r="AP146" s="57" t="s">
        <v>470</v>
      </c>
      <c r="AQ146" s="58">
        <v>24438.91</v>
      </c>
      <c r="AR146" s="58"/>
      <c r="AS146" s="61">
        <v>0.18</v>
      </c>
      <c r="AT146" s="58">
        <f t="shared" si="12"/>
        <v>0</v>
      </c>
      <c r="AU146" s="58">
        <f t="shared" si="13"/>
        <v>0</v>
      </c>
      <c r="AV146" s="58">
        <f t="shared" si="14"/>
        <v>0</v>
      </c>
      <c r="AW146" s="59"/>
    </row>
    <row r="147" spans="1:49" s="1" customFormat="1" ht="204">
      <c r="A147" s="56">
        <v>1</v>
      </c>
      <c r="B147" s="57">
        <v>4903409</v>
      </c>
      <c r="C147" s="57" t="s">
        <v>248</v>
      </c>
      <c r="D147" s="57" t="s">
        <v>278</v>
      </c>
      <c r="E147" s="57" t="s">
        <v>281</v>
      </c>
      <c r="F147" s="69" t="s">
        <v>344</v>
      </c>
      <c r="G147" s="69" t="s">
        <v>345</v>
      </c>
      <c r="H147" s="57"/>
      <c r="I147" s="57" t="s">
        <v>210</v>
      </c>
      <c r="J147" s="57" t="s">
        <v>346</v>
      </c>
      <c r="K147" s="64" t="s">
        <v>430</v>
      </c>
      <c r="L147" s="57"/>
      <c r="M147" s="57"/>
      <c r="N147" s="57"/>
      <c r="O147" s="57"/>
      <c r="P147" s="57"/>
      <c r="Q147" s="57"/>
      <c r="R147" s="57"/>
      <c r="S147" s="57"/>
      <c r="T147" s="57"/>
      <c r="U147" s="57">
        <v>2</v>
      </c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>
        <v>2</v>
      </c>
      <c r="AO147" s="58" t="s">
        <v>423</v>
      </c>
      <c r="AP147" s="57" t="s">
        <v>200</v>
      </c>
      <c r="AQ147" s="58">
        <v>99085</v>
      </c>
      <c r="AR147" s="58"/>
      <c r="AS147" s="61">
        <v>0.18</v>
      </c>
      <c r="AT147" s="58">
        <f t="shared" si="12"/>
        <v>0</v>
      </c>
      <c r="AU147" s="58">
        <f t="shared" si="13"/>
        <v>0</v>
      </c>
      <c r="AV147" s="58">
        <f t="shared" si="14"/>
        <v>0</v>
      </c>
      <c r="AW147" s="59"/>
    </row>
    <row r="148" spans="1:49" s="10" customFormat="1" ht="12.75">
      <c r="A148" s="14">
        <f>SUM(A10:A147)</f>
        <v>138</v>
      </c>
      <c r="B148" s="15"/>
      <c r="C148" s="16"/>
      <c r="D148" s="15"/>
      <c r="E148" s="15"/>
      <c r="F148" s="17"/>
      <c r="G148" s="16"/>
      <c r="H148" s="16"/>
      <c r="I148" s="16"/>
      <c r="J148" s="16"/>
      <c r="K148" s="16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44"/>
      <c r="AP148" s="17"/>
      <c r="AQ148" s="43"/>
      <c r="AR148" s="44"/>
      <c r="AS148" s="44"/>
      <c r="AT148" s="62">
        <f>SUM(AT10:AT147)</f>
        <v>0</v>
      </c>
      <c r="AU148" s="62">
        <f>SUM(AU10:AU147)</f>
        <v>0</v>
      </c>
      <c r="AV148" s="62">
        <f>SUM(AV10:AV147)</f>
        <v>0</v>
      </c>
      <c r="AW148" s="18"/>
    </row>
    <row r="149" spans="1:49" s="25" customFormat="1" ht="12.75">
      <c r="A149" s="19"/>
      <c r="B149" s="20" t="s">
        <v>21</v>
      </c>
      <c r="C149" s="21"/>
      <c r="D149" s="21"/>
      <c r="E149" s="21"/>
      <c r="F149" s="21"/>
      <c r="G149" s="21"/>
      <c r="H149" s="21"/>
      <c r="I149" s="21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46"/>
      <c r="AP149" s="35"/>
      <c r="AQ149" s="45"/>
      <c r="AR149" s="24"/>
      <c r="AS149" s="24"/>
      <c r="AT149" s="24"/>
      <c r="AU149" s="24"/>
      <c r="AV149" s="24"/>
      <c r="AW149" s="23"/>
    </row>
    <row r="150" spans="1:49" s="25" customFormat="1" ht="12.75">
      <c r="A150" s="19"/>
      <c r="B150" s="20"/>
      <c r="C150" s="21"/>
      <c r="D150" s="21"/>
      <c r="E150" s="21"/>
      <c r="F150" s="21"/>
      <c r="G150" s="21"/>
      <c r="H150" s="21"/>
      <c r="I150" s="21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46"/>
      <c r="AP150" s="35"/>
      <c r="AQ150" s="45"/>
      <c r="AR150" s="24"/>
      <c r="AS150" s="24"/>
      <c r="AT150" s="24"/>
      <c r="AU150" s="24"/>
      <c r="AV150" s="24"/>
      <c r="AW150" s="23"/>
    </row>
    <row r="151" spans="1:49" s="30" customFormat="1" ht="11.25" hidden="1">
      <c r="A151" s="60"/>
      <c r="B151" s="27"/>
      <c r="C151" s="26"/>
      <c r="D151" s="26"/>
      <c r="E151" s="26"/>
      <c r="F151" s="33"/>
      <c r="G151" s="33"/>
      <c r="H151" s="33"/>
      <c r="I151" s="33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50"/>
      <c r="AP151" s="36"/>
      <c r="AQ151" s="36"/>
      <c r="AR151" s="29"/>
      <c r="AS151" s="29"/>
      <c r="AT151" s="47"/>
      <c r="AU151" s="47"/>
      <c r="AV151" s="47"/>
      <c r="AW151" s="28"/>
    </row>
    <row r="152" spans="4:7" ht="15">
      <c r="D152" s="65"/>
      <c r="E152" s="66"/>
      <c r="F152" s="67"/>
      <c r="G152" s="68"/>
    </row>
  </sheetData>
  <sheetProtection/>
  <autoFilter ref="A9:AW149"/>
  <conditionalFormatting sqref="K10:AM147">
    <cfRule type="cellIs" priority="1" dxfId="1" operator="equal" stopIfTrue="1">
      <formula>0</formula>
    </cfRule>
  </conditionalFormatting>
  <conditionalFormatting sqref="A10:A147">
    <cfRule type="cellIs" priority="2" dxfId="2" operator="notEqual" stopIfTrue="1">
      <formula>1</formula>
    </cfRule>
  </conditionalFormatting>
  <printOptions/>
  <pageMargins left="0.1968503937007874" right="0.1968503937007874" top="0.1968503937007874" bottom="0.3937007874015748" header="0.5118110236220472" footer="0.1968503937007874"/>
  <pageSetup fitToHeight="0" fitToWidth="1" horizontalDpi="600" verticalDpi="600" orientation="landscape" paperSize="9" scale="2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v.sivec</cp:lastModifiedBy>
  <cp:lastPrinted>2012-03-14T07:18:06Z</cp:lastPrinted>
  <dcterms:created xsi:type="dcterms:W3CDTF">2005-06-03T09:57:20Z</dcterms:created>
  <dcterms:modified xsi:type="dcterms:W3CDTF">2012-10-17T13:39:14Z</dcterms:modified>
  <cp:category/>
  <cp:version/>
  <cp:contentType/>
  <cp:contentStatus/>
</cp:coreProperties>
</file>