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9320" windowHeight="1305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U13" i="1"/>
  <c r="V13" s="1"/>
  <c r="W13" s="1"/>
  <c r="U14"/>
  <c r="V14"/>
  <c r="W14" s="1"/>
  <c r="U15"/>
  <c r="V15" s="1"/>
  <c r="W15" s="1"/>
  <c r="U16"/>
  <c r="V16" s="1"/>
  <c r="W16" s="1"/>
  <c r="U17"/>
  <c r="V17" s="1"/>
  <c r="W17" s="1"/>
  <c r="U18"/>
  <c r="V18" s="1"/>
  <c r="W18" s="1"/>
  <c r="U19"/>
  <c r="V19" s="1"/>
  <c r="W19" s="1"/>
  <c r="U20"/>
  <c r="V20" s="1"/>
  <c r="W20" s="1"/>
  <c r="U21"/>
  <c r="V21" s="1"/>
  <c r="W21" s="1"/>
  <c r="U22"/>
  <c r="V22" s="1"/>
  <c r="W22" s="1"/>
  <c r="U23"/>
  <c r="V23" s="1"/>
  <c r="W23" s="1"/>
  <c r="U24"/>
  <c r="V24" s="1"/>
  <c r="W24" s="1"/>
  <c r="U25"/>
  <c r="V25" s="1"/>
  <c r="W25" s="1"/>
  <c r="U26"/>
  <c r="V26" s="1"/>
  <c r="W26" s="1"/>
  <c r="U27"/>
  <c r="V27" s="1"/>
  <c r="W27" s="1"/>
  <c r="U28"/>
  <c r="V28" s="1"/>
  <c r="W28" s="1"/>
  <c r="U29"/>
  <c r="V29" s="1"/>
  <c r="W29" s="1"/>
  <c r="U30"/>
  <c r="V30" s="1"/>
  <c r="W30" s="1"/>
  <c r="U12"/>
  <c r="V12" s="1"/>
  <c r="V31" l="1"/>
  <c r="U31"/>
  <c r="W12"/>
  <c r="W31" s="1"/>
</calcChain>
</file>

<file path=xl/sharedStrings.xml><?xml version="1.0" encoding="utf-8"?>
<sst xmlns="http://schemas.openxmlformats.org/spreadsheetml/2006/main" count="253" uniqueCount="86">
  <si>
    <t>Программа</t>
  </si>
  <si>
    <t>ГОСТ, ТУ, ОСТ, опросный лист и пр.</t>
  </si>
  <si>
    <t>Объект</t>
  </si>
  <si>
    <t>Реквизиты получателя</t>
  </si>
  <si>
    <t xml:space="preserve">Примечание </t>
  </si>
  <si>
    <t>Примечание:</t>
  </si>
  <si>
    <t>Итого сумма без НДС с учётом транспортных расходов составляет - 0.00 рублей</t>
  </si>
  <si>
    <t>Итого НДС (18%) составляет - 0.00 рублей</t>
  </si>
  <si>
    <t>(подпись, печать)</t>
  </si>
  <si>
    <t>(Ф.И.О., должность)</t>
  </si>
  <si>
    <t>(дата)</t>
  </si>
  <si>
    <t>Наименование продукции</t>
  </si>
  <si>
    <t>Ед. изм.</t>
  </si>
  <si>
    <t>Кол-во всего</t>
  </si>
  <si>
    <t>№ п/п</t>
  </si>
  <si>
    <t>3. Поставляемая продукция должна соответствовать требованиям действующих ГОСТов и технических условий, а также действующим нормативным документам ОАО «АК «Транснефть».</t>
  </si>
  <si>
    <t>1. Каждая страница Лота визируется уполномоченным лицом Участника конкурсных торгов.</t>
  </si>
  <si>
    <t>2. В цену на Продукцию включены транспортные расходы. Общая Цена на Продукцию включает в себя все расходы по доставке Продукции Покупателю (Грузополучателю).</t>
  </si>
  <si>
    <t>4. Участник конкурсных торгов может рекомендовать к Поставке аналогичную продукцию по другим ТУ, при условии обеспечения заданного качества.</t>
  </si>
  <si>
    <t>Способ доставки</t>
  </si>
  <si>
    <t>Ставка НДС, %</t>
  </si>
  <si>
    <t>Сумма НДС на условии франко-станции Покупателя, руб.</t>
  </si>
  <si>
    <t>Цена за ед. на условии франко-станции Покупателя, без НДС руб.</t>
  </si>
  <si>
    <t>Сумма с НДС на условии франко-станции Покупателя, руб.</t>
  </si>
  <si>
    <t>Сумма с НДС=Сумма без НДС + Сумма НДС</t>
  </si>
  <si>
    <t>Сумма итого по документу = сумма соответствующего столбца</t>
  </si>
  <si>
    <t>5. Формулы расчёта итоговых сумм:</t>
  </si>
  <si>
    <t xml:space="preserve">Сумма на условии франко-станции Покупателя, без НДС руб. </t>
  </si>
  <si>
    <t>Сумма без НДС=ОКРУГЛ(ОКРУГЛ(Цена без НДС;2)*Количество годовое;2)</t>
  </si>
  <si>
    <t>Сумма НДС=ОКРУГЛ(Сумма без НДС*Ставка НДС/100;2)</t>
  </si>
  <si>
    <t>Производитель</t>
  </si>
  <si>
    <t>Дата поставки</t>
  </si>
  <si>
    <t>Код позиции</t>
  </si>
  <si>
    <t>ОСТ</t>
  </si>
  <si>
    <t>Страна происхождения</t>
  </si>
  <si>
    <t>В том числе:</t>
  </si>
  <si>
    <t>руб. с учетом НДС</t>
  </si>
  <si>
    <t>Начальная (максимальная) цена за ед. продукции, без учёта НДС с учётом транспортных расходов, руб.</t>
  </si>
  <si>
    <t>ВВМН</t>
  </si>
  <si>
    <t>РЭН Сырье</t>
  </si>
  <si>
    <t>Внутритрубное герметизирующие эластичное устройство под диаметр трубы Dy-250</t>
  </si>
  <si>
    <t>ТУ внесенные в Реестр ОВП</t>
  </si>
  <si>
    <t>шт</t>
  </si>
  <si>
    <t xml:space="preserve">РЭН Сырье  </t>
  </si>
  <si>
    <t>Внутритрубное герметизирующие эластичное устройство под диаметр трубы Dy-350</t>
  </si>
  <si>
    <t xml:space="preserve">Внутритрубное герметизирующие эластичное устройство под диаметр трубы Dy-1000 </t>
  </si>
  <si>
    <t xml:space="preserve">Внутритрубное герметизирующие эластичное устройство под диаметр трубы Dy-800 </t>
  </si>
  <si>
    <t xml:space="preserve">Внутритрубное герметизирующие эластичное устройство под диаметр трубы Dy-700 </t>
  </si>
  <si>
    <t>Внутритрубное герметизирующие эластичное устройство под диаметр трубы Dy-500</t>
  </si>
  <si>
    <t xml:space="preserve">Внутритрубное герметизирующие эластичное устройство под диаметр трубы Dy-400 </t>
  </si>
  <si>
    <t>Внутритрубное герметизирующие эластичное устройство под диаметр трубы Dy-150</t>
  </si>
  <si>
    <t>Внутритрубное герметизирующие эластичное устройство под диаметр трубы Dy-200</t>
  </si>
  <si>
    <t>Внутритрубное герметизирующие эластичное устройство под диаметр трубы Dy-300</t>
  </si>
  <si>
    <t>Внутритрубное герметизирующее эластичное устройство под диаметр трубы 350</t>
  </si>
  <si>
    <t>Внутритрубное герметизирующее эластичное устройство под диаметр трубы  1200</t>
  </si>
  <si>
    <t>Внутритрубное герметизирующее эластичное устройство под диаметр трубы  1000</t>
  </si>
  <si>
    <t>Внутритрубное герметизирующее эластичное устройство под диаметр трубы  800</t>
  </si>
  <si>
    <t>Внутритрубное герметизирующее эластичное устройство под диаметр трубы  700</t>
  </si>
  <si>
    <t>Внутритрубное герметизирующее эластичное устройство под диаметр трубы  500</t>
  </si>
  <si>
    <t>Внутритрубное герметизирующее эластичное устройство под диаметр трубы  150</t>
  </si>
  <si>
    <t>Внутритрубное герметизирующее эластичное устройство под диаметр трубы  200</t>
  </si>
  <si>
    <t>Внутритрубное герметизирующее эластичное устройство под диаметр трубы  300</t>
  </si>
  <si>
    <t>ИТОГО СУММА ЛОТА № В-2.33.13 Специализированное оборудование и материалы (резинотехнические изделия) составляет - 0.00 рублей с учетом НДС и транспортных расходов</t>
  </si>
  <si>
    <t>Лот № В-2.33.13 Специализированное оборудование и материалы (резинотехнические изделия)</t>
  </si>
  <si>
    <t>Январь 2013</t>
  </si>
  <si>
    <t>Февраль 2013</t>
  </si>
  <si>
    <t>Март 2013</t>
  </si>
  <si>
    <t>март 2013</t>
  </si>
  <si>
    <t>ж/д, авто</t>
  </si>
  <si>
    <t>январь 2013:10
февраль 2013:21
март 2013:21</t>
  </si>
  <si>
    <t>январь 2013:20
февраль 2013:19</t>
  </si>
  <si>
    <t>февраль 2013:65
март 2013:4</t>
  </si>
  <si>
    <t>январь 2013:45
февраль 2013:39
март 2013:266</t>
  </si>
  <si>
    <t>февраль 2013</t>
  </si>
  <si>
    <t>февраль 2013:4
март 2013:10</t>
  </si>
  <si>
    <t>январь 2013:2
февраль 2013:12</t>
  </si>
  <si>
    <t>январь 2013:126
февраль 2013:9
март 2013:80</t>
  </si>
  <si>
    <t>январь 2013:80
февраль 2013:35</t>
  </si>
  <si>
    <t>январь 2013:65
февраль 2013:47
март 2013:14</t>
  </si>
  <si>
    <t>январь 2013:41
февраль 2013:49
март 2013:44</t>
  </si>
  <si>
    <t>январь 2013:80
февраль 2013:60
март 2013:20</t>
  </si>
  <si>
    <t>январь 2013:10
февраль 2013:4</t>
  </si>
  <si>
    <t xml:space="preserve"> </t>
  </si>
  <si>
    <t>Грузополучатель:  Великолукский завод "Транснефтемаш" ОАО «Верхневолжскнефтепровод», ИНН 5260900725, КПП 602502002, ОКПО 05792661, код грузоп. 1973
Почтовый адрес: 182100 г. Великие Луки, ул. Гоголя, д. 2 Завод "Транснефтемаш" ОАО "Верхневолжскнефтепровод</t>
  </si>
  <si>
    <t>Технические условия на продуцию производителей должны быть включены в Реестр ОВП ОАО «АК «Транснефть».</t>
  </si>
  <si>
    <t>Заявка на поставку продукции для ОСТ.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</si>
</sst>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6" formatCode="_(* #,##0.00_);_(* \(#,##0.00\);_(* &quot;-&quot;??_);_(@_)"/>
    <numFmt numFmtId="168" formatCode="[$-419]mmmm\ yyyy;@"/>
  </numFmts>
  <fonts count="22"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b/>
      <sz val="10"/>
      <name val="Helv"/>
      <charset val="204"/>
    </font>
    <font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b/>
      <u/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8"/>
      <name val="Times New Roman"/>
      <family val="1"/>
      <charset val="204"/>
    </font>
    <font>
      <i/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right" vertical="center"/>
    </xf>
    <xf numFmtId="4" fontId="1" fillId="0" borderId="0" xfId="1" applyNumberFormat="1" applyAlignment="1">
      <alignment horizontal="right" vertical="center"/>
    </xf>
    <xf numFmtId="0" fontId="1" fillId="0" borderId="0" xfId="1" applyAlignment="1">
      <alignment horizontal="right" vertical="center" wrapText="1"/>
    </xf>
    <xf numFmtId="4" fontId="1" fillId="0" borderId="0" xfId="1" applyNumberFormat="1" applyAlignment="1">
      <alignment horizontal="right" vertical="center" wrapText="1"/>
    </xf>
    <xf numFmtId="4" fontId="1" fillId="0" borderId="0" xfId="1" applyNumberFormat="1" applyAlignment="1">
      <alignment horizontal="right"/>
    </xf>
    <xf numFmtId="4" fontId="5" fillId="0" borderId="0" xfId="4" applyNumberFormat="1" applyFont="1" applyAlignment="1">
      <alignment horizontal="right"/>
    </xf>
    <xf numFmtId="166" fontId="4" fillId="0" borderId="0" xfId="4" applyFont="1" applyAlignment="1">
      <alignment horizontal="right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4" fontId="4" fillId="0" borderId="0" xfId="4" applyNumberFormat="1" applyFont="1" applyAlignment="1">
      <alignment horizontal="right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168" fontId="4" fillId="2" borderId="1" xfId="1" applyNumberFormat="1" applyFont="1" applyFill="1" applyBorder="1" applyAlignment="1">
      <alignment horizontal="center" vertical="center" textRotation="90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2" borderId="1" xfId="4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1" xfId="1" quotePrefix="1" applyFont="1" applyBorder="1" applyAlignment="1">
      <alignment vertical="center" wrapText="1"/>
    </xf>
    <xf numFmtId="14" fontId="2" fillId="0" borderId="1" xfId="1" applyNumberFormat="1" applyFont="1" applyBorder="1" applyAlignment="1">
      <alignment vertical="center" wrapText="1"/>
    </xf>
    <xf numFmtId="4" fontId="2" fillId="0" borderId="1" xfId="1" applyNumberFormat="1" applyFont="1" applyBorder="1" applyAlignment="1">
      <alignment vertical="center" wrapText="1"/>
    </xf>
    <xf numFmtId="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right" vertical="center" wrapText="1"/>
    </xf>
    <xf numFmtId="0" fontId="12" fillId="0" borderId="0" xfId="2" applyFont="1" applyFill="1" applyBorder="1" applyAlignment="1">
      <alignment vertical="center" wrapText="1"/>
    </xf>
    <xf numFmtId="0" fontId="12" fillId="0" borderId="0" xfId="2" applyFont="1" applyFill="1" applyBorder="1" applyAlignment="1">
      <alignment horizontal="left" vertical="center" wrapText="1"/>
    </xf>
    <xf numFmtId="4" fontId="4" fillId="0" borderId="0" xfId="4" applyNumberFormat="1" applyFont="1" applyBorder="1" applyAlignment="1">
      <alignment horizontal="right" vertical="center" wrapText="1"/>
    </xf>
    <xf numFmtId="4" fontId="12" fillId="0" borderId="0" xfId="2" applyNumberFormat="1" applyFont="1" applyFill="1" applyBorder="1" applyAlignment="1">
      <alignment horizontal="left" vertical="center" wrapText="1"/>
    </xf>
    <xf numFmtId="4" fontId="3" fillId="0" borderId="0" xfId="4" applyNumberFormat="1" applyFont="1" applyBorder="1" applyAlignment="1">
      <alignment horizontal="right" vertical="center" wrapText="1"/>
    </xf>
    <xf numFmtId="166" fontId="4" fillId="0" borderId="0" xfId="4" applyFont="1" applyBorder="1" applyAlignment="1">
      <alignment horizontal="right" vertical="center" wrapText="1"/>
    </xf>
    <xf numFmtId="0" fontId="3" fillId="0" borderId="0" xfId="1" applyFont="1" applyFill="1" applyBorder="1" applyAlignment="1">
      <alignment horizontal="right" vertical="center"/>
    </xf>
    <xf numFmtId="0" fontId="13" fillId="0" borderId="0" xfId="1" applyFont="1" applyAlignment="1">
      <alignment horizontal="left"/>
    </xf>
    <xf numFmtId="0" fontId="14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right" vertical="center" wrapText="1"/>
    </xf>
    <xf numFmtId="4" fontId="14" fillId="0" borderId="0" xfId="1" applyNumberFormat="1" applyFont="1" applyFill="1" applyBorder="1" applyAlignment="1">
      <alignment horizontal="right" vertical="center" wrapText="1"/>
    </xf>
    <xf numFmtId="43" fontId="14" fillId="0" borderId="0" xfId="1" applyNumberFormat="1" applyFont="1" applyFill="1" applyBorder="1" applyAlignment="1">
      <alignment horizontal="left" vertical="center" wrapText="1"/>
    </xf>
    <xf numFmtId="4" fontId="14" fillId="0" borderId="0" xfId="1" applyNumberFormat="1" applyFont="1" applyFill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wrapText="1"/>
    </xf>
    <xf numFmtId="2" fontId="4" fillId="0" borderId="0" xfId="1" applyNumberFormat="1" applyFont="1" applyFill="1" applyBorder="1" applyAlignment="1">
      <alignment wrapText="1"/>
    </xf>
    <xf numFmtId="0" fontId="15" fillId="0" borderId="0" xfId="1" applyFont="1" applyAlignment="1">
      <alignment horizontal="left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horizontal="left" vertical="center" wrapText="1"/>
    </xf>
    <xf numFmtId="4" fontId="14" fillId="0" borderId="0" xfId="1" applyNumberFormat="1" applyFont="1" applyAlignment="1">
      <alignment horizontal="right" vertical="center"/>
    </xf>
    <xf numFmtId="4" fontId="14" fillId="0" borderId="0" xfId="1" applyNumberFormat="1" applyFont="1" applyAlignment="1">
      <alignment horizontal="right" vertical="center" wrapText="1"/>
    </xf>
    <xf numFmtId="4" fontId="14" fillId="0" borderId="0" xfId="1" applyNumberFormat="1" applyFont="1" applyAlignment="1">
      <alignment horizontal="right"/>
    </xf>
    <xf numFmtId="4" fontId="14" fillId="0" borderId="0" xfId="1" applyNumberFormat="1" applyFont="1" applyAlignment="1">
      <alignment horizontal="left"/>
    </xf>
    <xf numFmtId="0" fontId="14" fillId="0" borderId="0" xfId="1" applyFont="1" applyAlignment="1">
      <alignment horizontal="left"/>
    </xf>
    <xf numFmtId="0" fontId="16" fillId="0" borderId="0" xfId="1" applyFont="1" applyAlignment="1">
      <alignment horizontal="left"/>
    </xf>
    <xf numFmtId="0" fontId="17" fillId="0" borderId="0" xfId="1" applyFont="1" applyAlignment="1">
      <alignment horizontal="right" vertical="center"/>
    </xf>
    <xf numFmtId="0" fontId="17" fillId="0" borderId="0" xfId="1" applyFont="1" applyAlignment="1">
      <alignment horizontal="left" vertical="center"/>
    </xf>
    <xf numFmtId="4" fontId="14" fillId="0" borderId="0" xfId="1" applyNumberFormat="1" applyFont="1" applyAlignment="1">
      <alignment vertical="center"/>
    </xf>
    <xf numFmtId="0" fontId="18" fillId="0" borderId="0" xfId="1" applyFont="1" applyAlignment="1">
      <alignment horizontal="left"/>
    </xf>
    <xf numFmtId="0" fontId="18" fillId="0" borderId="0" xfId="1" applyFont="1" applyFill="1" applyAlignment="1">
      <alignment horizontal="left"/>
    </xf>
    <xf numFmtId="0" fontId="4" fillId="0" borderId="0" xfId="1" applyFont="1" applyAlignment="1">
      <alignment horizontal="left" vertical="center" wrapText="1"/>
    </xf>
    <xf numFmtId="4" fontId="11" fillId="0" borderId="0" xfId="1" applyNumberFormat="1" applyFont="1" applyAlignment="1">
      <alignment horizontal="left" vertical="center"/>
    </xf>
    <xf numFmtId="4" fontId="11" fillId="0" borderId="0" xfId="1" applyNumberFormat="1" applyFont="1" applyAlignment="1">
      <alignment horizontal="right" vertical="center" wrapText="1"/>
    </xf>
    <xf numFmtId="4" fontId="11" fillId="0" borderId="0" xfId="1" applyNumberFormat="1" applyFont="1" applyAlignment="1">
      <alignment horizontal="right"/>
    </xf>
    <xf numFmtId="4" fontId="4" fillId="0" borderId="0" xfId="1" applyNumberFormat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 vertical="center" wrapText="1"/>
    </xf>
    <xf numFmtId="4" fontId="11" fillId="0" borderId="0" xfId="1" applyNumberFormat="1" applyFont="1" applyAlignment="1">
      <alignment horizontal="center"/>
    </xf>
    <xf numFmtId="0" fontId="4" fillId="0" borderId="0" xfId="1" applyFont="1" applyAlignment="1">
      <alignment horizontal="right" vertical="center" wrapText="1"/>
    </xf>
    <xf numFmtId="4" fontId="4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4" fontId="14" fillId="0" borderId="0" xfId="1" applyNumberFormat="1" applyFont="1" applyAlignment="1">
      <alignment horizontal="left" vertical="center"/>
    </xf>
    <xf numFmtId="0" fontId="19" fillId="0" borderId="0" xfId="1" applyFont="1" applyBorder="1" applyAlignment="1">
      <alignment horizontal="left" vertical="center" wrapText="1"/>
    </xf>
    <xf numFmtId="4" fontId="19" fillId="0" borderId="0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2" xfId="1" applyFont="1" applyBorder="1"/>
    <xf numFmtId="0" fontId="2" fillId="0" borderId="0" xfId="1" applyFont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0" fillId="0" borderId="0" xfId="1" applyFont="1" applyAlignment="1">
      <alignment horizontal="center" vertical="center" wrapText="1"/>
    </xf>
    <xf numFmtId="0" fontId="21" fillId="0" borderId="0" xfId="1" applyFont="1" applyAlignment="1">
      <alignment horizontal="left"/>
    </xf>
    <xf numFmtId="0" fontId="21" fillId="0" borderId="0" xfId="1" applyFont="1"/>
    <xf numFmtId="0" fontId="21" fillId="0" borderId="0" xfId="1" applyFont="1" applyAlignment="1">
      <alignment wrapText="1"/>
    </xf>
    <xf numFmtId="4" fontId="21" fillId="0" borderId="0" xfId="1" applyNumberFormat="1" applyFont="1" applyAlignment="1">
      <alignment vertical="center" wrapText="1"/>
    </xf>
    <xf numFmtId="0" fontId="13" fillId="0" borderId="0" xfId="1" applyFont="1" applyAlignment="1">
      <alignment vertical="center" wrapText="1"/>
    </xf>
  </cellXfs>
  <cellStyles count="5">
    <cellStyle name="Обычный" xfId="0" builtinId="0"/>
    <cellStyle name="Обычный_Лист1" xfId="1"/>
    <cellStyle name="Обычный_лот 68" xfId="2"/>
    <cellStyle name="Стиль 1" xfId="3"/>
    <cellStyle name="Финансовый_Лист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65"/>
  <sheetViews>
    <sheetView tabSelected="1" workbookViewId="0">
      <selection activeCell="Q66" sqref="Q66"/>
    </sheetView>
  </sheetViews>
  <sheetFormatPr defaultRowHeight="13.2"/>
  <cols>
    <col min="1" max="1" width="3.5546875" customWidth="1"/>
    <col min="3" max="3" width="6.33203125" customWidth="1"/>
    <col min="4" max="5" width="6.6640625" customWidth="1"/>
    <col min="6" max="6" width="40.6640625" customWidth="1"/>
    <col min="8" max="10" width="3.6640625" customWidth="1"/>
    <col min="12" max="14" width="6.6640625" customWidth="1"/>
    <col min="15" max="15" width="5.33203125" customWidth="1"/>
    <col min="17" max="17" width="41.6640625" customWidth="1"/>
    <col min="21" max="22" width="12.33203125" bestFit="1" customWidth="1"/>
    <col min="23" max="23" width="14" customWidth="1"/>
    <col min="24" max="24" width="15.6640625" customWidth="1"/>
  </cols>
  <sheetData>
    <row r="3" spans="1:24" ht="17.399999999999999">
      <c r="A3" s="1"/>
      <c r="B3" s="2"/>
      <c r="C3" s="2"/>
      <c r="D3" s="3"/>
      <c r="E3" s="3"/>
      <c r="F3" s="4"/>
      <c r="G3" s="4"/>
      <c r="H3" s="4"/>
      <c r="I3" s="4"/>
      <c r="J3" s="3"/>
      <c r="K3" s="3"/>
      <c r="L3" s="5"/>
      <c r="M3" s="5"/>
      <c r="N3" s="5"/>
      <c r="O3" s="5"/>
      <c r="P3" s="6"/>
      <c r="Q3" s="7"/>
      <c r="R3" s="8"/>
      <c r="S3" s="9"/>
      <c r="T3" s="9"/>
      <c r="U3" s="10"/>
      <c r="V3" s="10"/>
      <c r="W3" s="10"/>
      <c r="X3" s="11"/>
    </row>
    <row r="4" spans="1:24">
      <c r="A4" s="12"/>
      <c r="B4" s="13"/>
      <c r="C4" s="2"/>
      <c r="D4" s="3"/>
      <c r="E4" s="3"/>
      <c r="F4" s="4"/>
      <c r="G4" s="4"/>
      <c r="H4" s="4"/>
      <c r="I4" s="4"/>
      <c r="J4" s="3"/>
      <c r="K4" s="3"/>
      <c r="L4" s="5"/>
      <c r="M4" s="5"/>
      <c r="N4" s="5"/>
      <c r="O4" s="5"/>
      <c r="P4" s="6"/>
      <c r="Q4" s="7"/>
      <c r="R4" s="8"/>
      <c r="S4" s="9"/>
      <c r="T4" s="9"/>
      <c r="U4" s="14"/>
      <c r="V4" s="14"/>
      <c r="W4" s="14"/>
      <c r="X4" s="11"/>
    </row>
    <row r="5" spans="1:24" ht="15.6">
      <c r="A5" s="15" t="s">
        <v>85</v>
      </c>
      <c r="B5" s="2"/>
      <c r="C5" s="2"/>
      <c r="D5" s="3"/>
      <c r="E5" s="3"/>
      <c r="F5" s="4"/>
      <c r="G5" s="4"/>
      <c r="H5" s="4"/>
      <c r="I5" s="4"/>
      <c r="J5" s="3"/>
      <c r="K5" s="16"/>
      <c r="L5" s="16"/>
      <c r="M5" s="16"/>
      <c r="N5" s="16"/>
      <c r="O5" s="5"/>
      <c r="P5" s="6"/>
      <c r="Q5" s="7"/>
      <c r="R5" s="8"/>
      <c r="S5" s="9"/>
      <c r="T5" s="9"/>
      <c r="U5" s="14"/>
      <c r="V5" s="14"/>
      <c r="W5" s="14"/>
      <c r="X5" s="11"/>
    </row>
    <row r="6" spans="1:24" ht="15.6">
      <c r="A6" s="17"/>
      <c r="B6" s="13"/>
      <c r="C6" s="2"/>
      <c r="D6" s="3"/>
      <c r="E6" s="3"/>
      <c r="F6" s="4"/>
      <c r="G6" s="4"/>
      <c r="H6" s="4"/>
      <c r="I6" s="4"/>
      <c r="J6" s="3"/>
      <c r="K6" s="2"/>
      <c r="L6" s="18"/>
      <c r="M6" s="18"/>
      <c r="N6" s="18"/>
      <c r="O6" s="5"/>
      <c r="P6" s="6"/>
      <c r="Q6" s="7"/>
      <c r="R6" s="8"/>
      <c r="S6" s="9"/>
      <c r="T6" s="9"/>
      <c r="U6" s="14"/>
      <c r="V6" s="14"/>
      <c r="W6" s="14"/>
      <c r="X6" s="11"/>
    </row>
    <row r="7" spans="1:24" ht="15.6">
      <c r="A7" s="19" t="s">
        <v>63</v>
      </c>
      <c r="B7" s="2"/>
      <c r="C7" s="2"/>
      <c r="D7" s="3"/>
      <c r="E7" s="3"/>
      <c r="F7" s="4"/>
      <c r="G7" s="4"/>
      <c r="H7" s="4"/>
      <c r="I7" s="4"/>
      <c r="J7" s="3"/>
      <c r="K7" s="20"/>
      <c r="L7" s="20"/>
      <c r="M7" s="20"/>
      <c r="N7" s="20"/>
      <c r="O7" s="5"/>
      <c r="P7" s="6"/>
      <c r="Q7" s="7"/>
      <c r="R7" s="8"/>
      <c r="S7" s="9"/>
      <c r="T7" s="9"/>
      <c r="U7" s="14"/>
      <c r="V7" s="14"/>
      <c r="W7" s="14"/>
      <c r="X7" s="11"/>
    </row>
    <row r="8" spans="1:24">
      <c r="A8" s="1"/>
      <c r="B8" s="2"/>
      <c r="C8" s="2"/>
      <c r="D8" s="3"/>
      <c r="E8" s="3"/>
      <c r="F8" s="4"/>
      <c r="G8" s="4"/>
      <c r="H8" s="4"/>
      <c r="I8" s="4"/>
      <c r="J8" s="3"/>
      <c r="K8" s="3"/>
      <c r="L8" s="5"/>
      <c r="M8" s="5"/>
      <c r="N8" s="5"/>
      <c r="O8" s="5"/>
      <c r="P8" s="6"/>
      <c r="Q8" s="7"/>
      <c r="R8" s="8"/>
      <c r="S8" s="9"/>
      <c r="T8" s="9"/>
      <c r="U8" s="14"/>
      <c r="V8" s="14"/>
      <c r="W8" s="14"/>
      <c r="X8" s="11"/>
    </row>
    <row r="9" spans="1:24">
      <c r="A9" s="1"/>
      <c r="B9" s="2"/>
      <c r="C9" s="2"/>
      <c r="D9" s="3"/>
      <c r="E9" s="3"/>
      <c r="F9" s="4"/>
      <c r="G9" s="4"/>
      <c r="H9" s="4"/>
      <c r="I9" s="4"/>
      <c r="J9" s="3"/>
      <c r="K9" s="3"/>
      <c r="L9" s="5"/>
      <c r="M9" s="5"/>
      <c r="N9" s="5"/>
      <c r="O9" s="5"/>
      <c r="P9" s="6"/>
      <c r="Q9" s="7"/>
      <c r="R9" s="8"/>
      <c r="S9" s="9"/>
      <c r="T9" s="9"/>
      <c r="U9" s="14"/>
      <c r="V9" s="14"/>
      <c r="W9" s="14"/>
      <c r="X9" s="11"/>
    </row>
    <row r="10" spans="1:24">
      <c r="A10" s="21"/>
      <c r="B10" s="21"/>
      <c r="C10" s="21"/>
      <c r="D10" s="3"/>
      <c r="E10" s="3"/>
      <c r="F10" s="4"/>
      <c r="G10" s="4"/>
      <c r="H10" s="4"/>
      <c r="I10" s="4"/>
      <c r="J10" s="3"/>
      <c r="K10" s="3"/>
      <c r="L10" s="5"/>
      <c r="M10" s="5"/>
      <c r="N10" s="5"/>
      <c r="O10" s="5"/>
      <c r="P10" s="6"/>
      <c r="Q10" s="7"/>
      <c r="R10" s="8"/>
      <c r="S10" s="9"/>
      <c r="T10" s="9"/>
      <c r="U10" s="14"/>
      <c r="V10" s="14"/>
      <c r="W10" s="14"/>
      <c r="X10" s="11"/>
    </row>
    <row r="11" spans="1:24" ht="198">
      <c r="A11" s="22" t="s">
        <v>14</v>
      </c>
      <c r="B11" s="22" t="s">
        <v>32</v>
      </c>
      <c r="C11" s="22" t="s">
        <v>33</v>
      </c>
      <c r="D11" s="22" t="s">
        <v>0</v>
      </c>
      <c r="E11" s="22" t="s">
        <v>2</v>
      </c>
      <c r="F11" s="22" t="s">
        <v>11</v>
      </c>
      <c r="G11" s="22" t="s">
        <v>1</v>
      </c>
      <c r="H11" s="22" t="s">
        <v>30</v>
      </c>
      <c r="I11" s="22" t="s">
        <v>34</v>
      </c>
      <c r="J11" s="22" t="s">
        <v>12</v>
      </c>
      <c r="K11" s="23" t="s">
        <v>31</v>
      </c>
      <c r="L11" s="24" t="s">
        <v>64</v>
      </c>
      <c r="M11" s="24" t="s">
        <v>65</v>
      </c>
      <c r="N11" s="24" t="s">
        <v>66</v>
      </c>
      <c r="O11" s="22" t="s">
        <v>13</v>
      </c>
      <c r="P11" s="25" t="s">
        <v>19</v>
      </c>
      <c r="Q11" s="22" t="s">
        <v>3</v>
      </c>
      <c r="R11" s="25" t="s">
        <v>37</v>
      </c>
      <c r="S11" s="25" t="s">
        <v>22</v>
      </c>
      <c r="T11" s="25" t="s">
        <v>20</v>
      </c>
      <c r="U11" s="26" t="s">
        <v>27</v>
      </c>
      <c r="V11" s="26" t="s">
        <v>21</v>
      </c>
      <c r="W11" s="26" t="s">
        <v>23</v>
      </c>
      <c r="X11" s="22" t="s">
        <v>4</v>
      </c>
    </row>
    <row r="12" spans="1:24" ht="118.5" customHeight="1">
      <c r="A12" s="27">
        <v>1</v>
      </c>
      <c r="B12" s="28">
        <v>4872600</v>
      </c>
      <c r="C12" s="28" t="s">
        <v>38</v>
      </c>
      <c r="D12" s="28" t="s">
        <v>39</v>
      </c>
      <c r="E12" s="28" t="s">
        <v>43</v>
      </c>
      <c r="F12" s="29" t="s">
        <v>40</v>
      </c>
      <c r="G12" s="29" t="s">
        <v>41</v>
      </c>
      <c r="H12" s="28"/>
      <c r="I12" s="28" t="s">
        <v>82</v>
      </c>
      <c r="J12" s="28" t="s">
        <v>42</v>
      </c>
      <c r="K12" s="30" t="s">
        <v>67</v>
      </c>
      <c r="L12" s="28"/>
      <c r="M12" s="28"/>
      <c r="N12" s="28">
        <v>18</v>
      </c>
      <c r="O12" s="28">
        <v>18</v>
      </c>
      <c r="P12" s="31" t="s">
        <v>68</v>
      </c>
      <c r="Q12" s="28" t="s">
        <v>83</v>
      </c>
      <c r="R12" s="31">
        <v>10357.040000000001</v>
      </c>
      <c r="S12" s="31"/>
      <c r="T12" s="32">
        <v>0.18</v>
      </c>
      <c r="U12" s="31">
        <f>ROUND(ROUND(S12,2)*O12,2)</f>
        <v>0</v>
      </c>
      <c r="V12" s="31">
        <f>ROUND(U12*T12,2)</f>
        <v>0</v>
      </c>
      <c r="W12" s="31">
        <f>U12+V12</f>
        <v>0</v>
      </c>
      <c r="X12" s="33" t="s">
        <v>84</v>
      </c>
    </row>
    <row r="13" spans="1:24" ht="118.5" customHeight="1">
      <c r="A13" s="27">
        <v>2</v>
      </c>
      <c r="B13" s="28">
        <v>4872601</v>
      </c>
      <c r="C13" s="28" t="s">
        <v>38</v>
      </c>
      <c r="D13" s="28" t="s">
        <v>39</v>
      </c>
      <c r="E13" s="28" t="s">
        <v>43</v>
      </c>
      <c r="F13" s="29" t="s">
        <v>44</v>
      </c>
      <c r="G13" s="29" t="s">
        <v>41</v>
      </c>
      <c r="H13" s="28"/>
      <c r="I13" s="28" t="s">
        <v>82</v>
      </c>
      <c r="J13" s="28" t="s">
        <v>42</v>
      </c>
      <c r="K13" s="30" t="s">
        <v>67</v>
      </c>
      <c r="L13" s="28"/>
      <c r="M13" s="28"/>
      <c r="N13" s="28">
        <v>117</v>
      </c>
      <c r="O13" s="28">
        <v>117</v>
      </c>
      <c r="P13" s="31" t="s">
        <v>68</v>
      </c>
      <c r="Q13" s="28" t="s">
        <v>83</v>
      </c>
      <c r="R13" s="31">
        <v>17623.189999999999</v>
      </c>
      <c r="S13" s="31"/>
      <c r="T13" s="32">
        <v>0.18</v>
      </c>
      <c r="U13" s="31">
        <f t="shared" ref="U13:U30" si="0">ROUND(ROUND(S13,2)*O13,2)</f>
        <v>0</v>
      </c>
      <c r="V13" s="31">
        <f t="shared" ref="V13:V30" si="1">ROUND(U13*T13,2)</f>
        <v>0</v>
      </c>
      <c r="W13" s="31">
        <f t="shared" ref="W13:W30" si="2">U13+V13</f>
        <v>0</v>
      </c>
      <c r="X13" s="33" t="s">
        <v>84</v>
      </c>
    </row>
    <row r="14" spans="1:24" ht="118.5" customHeight="1">
      <c r="A14" s="27">
        <v>3</v>
      </c>
      <c r="B14" s="28">
        <v>4872640</v>
      </c>
      <c r="C14" s="28" t="s">
        <v>38</v>
      </c>
      <c r="D14" s="28" t="s">
        <v>39</v>
      </c>
      <c r="E14" s="28" t="s">
        <v>43</v>
      </c>
      <c r="F14" s="29" t="s">
        <v>45</v>
      </c>
      <c r="G14" s="29" t="s">
        <v>41</v>
      </c>
      <c r="H14" s="28"/>
      <c r="I14" s="28" t="s">
        <v>82</v>
      </c>
      <c r="J14" s="28" t="s">
        <v>42</v>
      </c>
      <c r="K14" s="30" t="s">
        <v>69</v>
      </c>
      <c r="L14" s="28">
        <v>10</v>
      </c>
      <c r="M14" s="28">
        <v>21</v>
      </c>
      <c r="N14" s="28">
        <v>21</v>
      </c>
      <c r="O14" s="28">
        <v>52</v>
      </c>
      <c r="P14" s="31" t="s">
        <v>68</v>
      </c>
      <c r="Q14" s="28" t="s">
        <v>83</v>
      </c>
      <c r="R14" s="31">
        <v>73279.91</v>
      </c>
      <c r="S14" s="31"/>
      <c r="T14" s="32">
        <v>0.18</v>
      </c>
      <c r="U14" s="31">
        <f t="shared" si="0"/>
        <v>0</v>
      </c>
      <c r="V14" s="31">
        <f t="shared" si="1"/>
        <v>0</v>
      </c>
      <c r="W14" s="31">
        <f t="shared" si="2"/>
        <v>0</v>
      </c>
      <c r="X14" s="33" t="s">
        <v>84</v>
      </c>
    </row>
    <row r="15" spans="1:24" ht="118.5" customHeight="1">
      <c r="A15" s="27">
        <v>4</v>
      </c>
      <c r="B15" s="28">
        <v>4872641</v>
      </c>
      <c r="C15" s="28" t="s">
        <v>38</v>
      </c>
      <c r="D15" s="28" t="s">
        <v>39</v>
      </c>
      <c r="E15" s="28" t="s">
        <v>43</v>
      </c>
      <c r="F15" s="29" t="s">
        <v>46</v>
      </c>
      <c r="G15" s="29" t="s">
        <v>41</v>
      </c>
      <c r="H15" s="28"/>
      <c r="I15" s="28" t="s">
        <v>82</v>
      </c>
      <c r="J15" s="28" t="s">
        <v>42</v>
      </c>
      <c r="K15" s="30" t="s">
        <v>70</v>
      </c>
      <c r="L15" s="28">
        <v>20</v>
      </c>
      <c r="M15" s="28">
        <v>19</v>
      </c>
      <c r="N15" s="28"/>
      <c r="O15" s="28">
        <v>39</v>
      </c>
      <c r="P15" s="31" t="s">
        <v>68</v>
      </c>
      <c r="Q15" s="28" t="s">
        <v>83</v>
      </c>
      <c r="R15" s="31">
        <v>42743.07</v>
      </c>
      <c r="S15" s="31"/>
      <c r="T15" s="32">
        <v>0.18</v>
      </c>
      <c r="U15" s="31">
        <f t="shared" si="0"/>
        <v>0</v>
      </c>
      <c r="V15" s="31">
        <f t="shared" si="1"/>
        <v>0</v>
      </c>
      <c r="W15" s="31">
        <f t="shared" si="2"/>
        <v>0</v>
      </c>
      <c r="X15" s="33" t="s">
        <v>84</v>
      </c>
    </row>
    <row r="16" spans="1:24" ht="118.5" customHeight="1">
      <c r="A16" s="27">
        <v>5</v>
      </c>
      <c r="B16" s="28">
        <v>4872642</v>
      </c>
      <c r="C16" s="28" t="s">
        <v>38</v>
      </c>
      <c r="D16" s="28" t="s">
        <v>39</v>
      </c>
      <c r="E16" s="28" t="s">
        <v>43</v>
      </c>
      <c r="F16" s="29" t="s">
        <v>47</v>
      </c>
      <c r="G16" s="29" t="s">
        <v>41</v>
      </c>
      <c r="H16" s="28"/>
      <c r="I16" s="28" t="s">
        <v>82</v>
      </c>
      <c r="J16" s="28" t="s">
        <v>42</v>
      </c>
      <c r="K16" s="30" t="s">
        <v>71</v>
      </c>
      <c r="L16" s="28"/>
      <c r="M16" s="28">
        <v>65</v>
      </c>
      <c r="N16" s="28">
        <v>4</v>
      </c>
      <c r="O16" s="28">
        <v>69</v>
      </c>
      <c r="P16" s="31" t="s">
        <v>68</v>
      </c>
      <c r="Q16" s="28" t="s">
        <v>83</v>
      </c>
      <c r="R16" s="31">
        <v>32414.720000000001</v>
      </c>
      <c r="S16" s="31"/>
      <c r="T16" s="32">
        <v>0.18</v>
      </c>
      <c r="U16" s="31">
        <f t="shared" si="0"/>
        <v>0</v>
      </c>
      <c r="V16" s="31">
        <f t="shared" si="1"/>
        <v>0</v>
      </c>
      <c r="W16" s="31">
        <f t="shared" si="2"/>
        <v>0</v>
      </c>
      <c r="X16" s="33" t="s">
        <v>84</v>
      </c>
    </row>
    <row r="17" spans="1:24" ht="118.5" customHeight="1">
      <c r="A17" s="27">
        <v>6</v>
      </c>
      <c r="B17" s="28">
        <v>4872643</v>
      </c>
      <c r="C17" s="28" t="s">
        <v>38</v>
      </c>
      <c r="D17" s="28" t="s">
        <v>39</v>
      </c>
      <c r="E17" s="28" t="s">
        <v>43</v>
      </c>
      <c r="F17" s="29" t="s">
        <v>48</v>
      </c>
      <c r="G17" s="29" t="s">
        <v>41</v>
      </c>
      <c r="H17" s="28"/>
      <c r="I17" s="28" t="s">
        <v>82</v>
      </c>
      <c r="J17" s="28" t="s">
        <v>42</v>
      </c>
      <c r="K17" s="30" t="s">
        <v>72</v>
      </c>
      <c r="L17" s="28">
        <v>45</v>
      </c>
      <c r="M17" s="28">
        <v>39</v>
      </c>
      <c r="N17" s="28">
        <v>266</v>
      </c>
      <c r="O17" s="28">
        <v>350</v>
      </c>
      <c r="P17" s="31" t="s">
        <v>68</v>
      </c>
      <c r="Q17" s="28" t="s">
        <v>83</v>
      </c>
      <c r="R17" s="31">
        <v>23788.14</v>
      </c>
      <c r="S17" s="31"/>
      <c r="T17" s="32">
        <v>0.18</v>
      </c>
      <c r="U17" s="31">
        <f t="shared" si="0"/>
        <v>0</v>
      </c>
      <c r="V17" s="31">
        <f t="shared" si="1"/>
        <v>0</v>
      </c>
      <c r="W17" s="31">
        <f t="shared" si="2"/>
        <v>0</v>
      </c>
      <c r="X17" s="33" t="s">
        <v>84</v>
      </c>
    </row>
    <row r="18" spans="1:24" ht="118.5" customHeight="1">
      <c r="A18" s="27">
        <v>7</v>
      </c>
      <c r="B18" s="28">
        <v>4872644</v>
      </c>
      <c r="C18" s="28" t="s">
        <v>38</v>
      </c>
      <c r="D18" s="28" t="s">
        <v>39</v>
      </c>
      <c r="E18" s="28" t="s">
        <v>43</v>
      </c>
      <c r="F18" s="29" t="s">
        <v>49</v>
      </c>
      <c r="G18" s="29" t="s">
        <v>41</v>
      </c>
      <c r="H18" s="28"/>
      <c r="I18" s="28" t="s">
        <v>82</v>
      </c>
      <c r="J18" s="28" t="s">
        <v>42</v>
      </c>
      <c r="K18" s="30" t="s">
        <v>73</v>
      </c>
      <c r="L18" s="28"/>
      <c r="M18" s="28">
        <v>4</v>
      </c>
      <c r="N18" s="28"/>
      <c r="O18" s="28">
        <v>4</v>
      </c>
      <c r="P18" s="31" t="s">
        <v>68</v>
      </c>
      <c r="Q18" s="28" t="s">
        <v>83</v>
      </c>
      <c r="R18" s="31">
        <v>19317.05</v>
      </c>
      <c r="S18" s="31"/>
      <c r="T18" s="32">
        <v>0.18</v>
      </c>
      <c r="U18" s="31">
        <f t="shared" si="0"/>
        <v>0</v>
      </c>
      <c r="V18" s="31">
        <f t="shared" si="1"/>
        <v>0</v>
      </c>
      <c r="W18" s="31">
        <f t="shared" si="2"/>
        <v>0</v>
      </c>
      <c r="X18" s="33" t="s">
        <v>84</v>
      </c>
    </row>
    <row r="19" spans="1:24" ht="118.5" customHeight="1">
      <c r="A19" s="27">
        <v>8</v>
      </c>
      <c r="B19" s="28">
        <v>4872645</v>
      </c>
      <c r="C19" s="28" t="s">
        <v>38</v>
      </c>
      <c r="D19" s="28" t="s">
        <v>39</v>
      </c>
      <c r="E19" s="28" t="s">
        <v>43</v>
      </c>
      <c r="F19" s="29" t="s">
        <v>50</v>
      </c>
      <c r="G19" s="29" t="s">
        <v>41</v>
      </c>
      <c r="H19" s="28"/>
      <c r="I19" s="28" t="s">
        <v>82</v>
      </c>
      <c r="J19" s="28" t="s">
        <v>42</v>
      </c>
      <c r="K19" s="30" t="s">
        <v>73</v>
      </c>
      <c r="L19" s="28"/>
      <c r="M19" s="28">
        <v>4</v>
      </c>
      <c r="N19" s="28"/>
      <c r="O19" s="28">
        <v>4</v>
      </c>
      <c r="P19" s="31" t="s">
        <v>68</v>
      </c>
      <c r="Q19" s="28" t="s">
        <v>83</v>
      </c>
      <c r="R19" s="31">
        <v>5468.41</v>
      </c>
      <c r="S19" s="31"/>
      <c r="T19" s="32">
        <v>0.18</v>
      </c>
      <c r="U19" s="31">
        <f t="shared" si="0"/>
        <v>0</v>
      </c>
      <c r="V19" s="31">
        <f t="shared" si="1"/>
        <v>0</v>
      </c>
      <c r="W19" s="31">
        <f t="shared" si="2"/>
        <v>0</v>
      </c>
      <c r="X19" s="33" t="s">
        <v>84</v>
      </c>
    </row>
    <row r="20" spans="1:24" ht="118.5" customHeight="1">
      <c r="A20" s="27">
        <v>9</v>
      </c>
      <c r="B20" s="28">
        <v>4872646</v>
      </c>
      <c r="C20" s="28" t="s">
        <v>38</v>
      </c>
      <c r="D20" s="28" t="s">
        <v>39</v>
      </c>
      <c r="E20" s="28" t="s">
        <v>43</v>
      </c>
      <c r="F20" s="29" t="s">
        <v>51</v>
      </c>
      <c r="G20" s="29" t="s">
        <v>41</v>
      </c>
      <c r="H20" s="28"/>
      <c r="I20" s="28" t="s">
        <v>82</v>
      </c>
      <c r="J20" s="28" t="s">
        <v>42</v>
      </c>
      <c r="K20" s="30" t="s">
        <v>67</v>
      </c>
      <c r="L20" s="28"/>
      <c r="M20" s="28"/>
      <c r="N20" s="28">
        <v>20</v>
      </c>
      <c r="O20" s="28">
        <v>20</v>
      </c>
      <c r="P20" s="31" t="s">
        <v>68</v>
      </c>
      <c r="Q20" s="28" t="s">
        <v>83</v>
      </c>
      <c r="R20" s="31">
        <v>7962.69</v>
      </c>
      <c r="S20" s="31"/>
      <c r="T20" s="32">
        <v>0.18</v>
      </c>
      <c r="U20" s="31">
        <f t="shared" si="0"/>
        <v>0</v>
      </c>
      <c r="V20" s="31">
        <f t="shared" si="1"/>
        <v>0</v>
      </c>
      <c r="W20" s="31">
        <f t="shared" si="2"/>
        <v>0</v>
      </c>
      <c r="X20" s="33" t="s">
        <v>84</v>
      </c>
    </row>
    <row r="21" spans="1:24" ht="118.5" customHeight="1">
      <c r="A21" s="27">
        <v>10</v>
      </c>
      <c r="B21" s="28">
        <v>4872647</v>
      </c>
      <c r="C21" s="28" t="s">
        <v>38</v>
      </c>
      <c r="D21" s="28" t="s">
        <v>39</v>
      </c>
      <c r="E21" s="28" t="s">
        <v>43</v>
      </c>
      <c r="F21" s="29" t="s">
        <v>52</v>
      </c>
      <c r="G21" s="29" t="s">
        <v>41</v>
      </c>
      <c r="H21" s="28"/>
      <c r="I21" s="28" t="s">
        <v>82</v>
      </c>
      <c r="J21" s="28" t="s">
        <v>42</v>
      </c>
      <c r="K21" s="30" t="s">
        <v>74</v>
      </c>
      <c r="L21" s="28"/>
      <c r="M21" s="28">
        <v>4</v>
      </c>
      <c r="N21" s="28">
        <v>10</v>
      </c>
      <c r="O21" s="28">
        <v>14</v>
      </c>
      <c r="P21" s="31" t="s">
        <v>68</v>
      </c>
      <c r="Q21" s="28" t="s">
        <v>83</v>
      </c>
      <c r="R21" s="31">
        <v>13151.1</v>
      </c>
      <c r="S21" s="31"/>
      <c r="T21" s="32">
        <v>0.18</v>
      </c>
      <c r="U21" s="31">
        <f t="shared" si="0"/>
        <v>0</v>
      </c>
      <c r="V21" s="31">
        <f t="shared" si="1"/>
        <v>0</v>
      </c>
      <c r="W21" s="31">
        <f t="shared" si="2"/>
        <v>0</v>
      </c>
      <c r="X21" s="33" t="s">
        <v>84</v>
      </c>
    </row>
    <row r="22" spans="1:24" ht="118.5" customHeight="1">
      <c r="A22" s="27">
        <v>11</v>
      </c>
      <c r="B22" s="28">
        <v>4856007</v>
      </c>
      <c r="C22" s="28" t="s">
        <v>38</v>
      </c>
      <c r="D22" s="28" t="s">
        <v>39</v>
      </c>
      <c r="E22" s="28" t="s">
        <v>43</v>
      </c>
      <c r="F22" s="29" t="s">
        <v>53</v>
      </c>
      <c r="G22" s="29" t="s">
        <v>41</v>
      </c>
      <c r="H22" s="28"/>
      <c r="I22" s="28" t="s">
        <v>82</v>
      </c>
      <c r="J22" s="28" t="s">
        <v>42</v>
      </c>
      <c r="K22" s="30" t="s">
        <v>75</v>
      </c>
      <c r="L22" s="28">
        <v>2</v>
      </c>
      <c r="M22" s="28">
        <v>12</v>
      </c>
      <c r="N22" s="28"/>
      <c r="O22" s="28">
        <v>14</v>
      </c>
      <c r="P22" s="31" t="s">
        <v>68</v>
      </c>
      <c r="Q22" s="28" t="s">
        <v>83</v>
      </c>
      <c r="R22" s="31">
        <v>17623.189999999999</v>
      </c>
      <c r="S22" s="31"/>
      <c r="T22" s="32">
        <v>0.18</v>
      </c>
      <c r="U22" s="31">
        <f t="shared" si="0"/>
        <v>0</v>
      </c>
      <c r="V22" s="31">
        <f t="shared" si="1"/>
        <v>0</v>
      </c>
      <c r="W22" s="31">
        <f t="shared" si="2"/>
        <v>0</v>
      </c>
      <c r="X22" s="33" t="s">
        <v>84</v>
      </c>
    </row>
    <row r="23" spans="1:24" ht="118.5" customHeight="1">
      <c r="A23" s="27">
        <v>12</v>
      </c>
      <c r="B23" s="28">
        <v>4856061</v>
      </c>
      <c r="C23" s="28" t="s">
        <v>38</v>
      </c>
      <c r="D23" s="28" t="s">
        <v>39</v>
      </c>
      <c r="E23" s="28" t="s">
        <v>43</v>
      </c>
      <c r="F23" s="29" t="s">
        <v>54</v>
      </c>
      <c r="G23" s="29" t="s">
        <v>41</v>
      </c>
      <c r="H23" s="28"/>
      <c r="I23" s="28" t="s">
        <v>82</v>
      </c>
      <c r="J23" s="28" t="s">
        <v>42</v>
      </c>
      <c r="K23" s="30" t="s">
        <v>76</v>
      </c>
      <c r="L23" s="28">
        <v>126</v>
      </c>
      <c r="M23" s="28">
        <v>9</v>
      </c>
      <c r="N23" s="28">
        <v>80</v>
      </c>
      <c r="O23" s="28">
        <v>215</v>
      </c>
      <c r="P23" s="31" t="s">
        <v>68</v>
      </c>
      <c r="Q23" s="28" t="s">
        <v>83</v>
      </c>
      <c r="R23" s="31">
        <v>74943.09</v>
      </c>
      <c r="S23" s="31"/>
      <c r="T23" s="32">
        <v>0.18</v>
      </c>
      <c r="U23" s="31">
        <f t="shared" si="0"/>
        <v>0</v>
      </c>
      <c r="V23" s="31">
        <f t="shared" si="1"/>
        <v>0</v>
      </c>
      <c r="W23" s="31">
        <f t="shared" si="2"/>
        <v>0</v>
      </c>
      <c r="X23" s="33" t="s">
        <v>84</v>
      </c>
    </row>
    <row r="24" spans="1:24" ht="118.5" customHeight="1">
      <c r="A24" s="27">
        <v>13</v>
      </c>
      <c r="B24" s="28">
        <v>4856062</v>
      </c>
      <c r="C24" s="28" t="s">
        <v>38</v>
      </c>
      <c r="D24" s="28" t="s">
        <v>39</v>
      </c>
      <c r="E24" s="28" t="s">
        <v>43</v>
      </c>
      <c r="F24" s="29" t="s">
        <v>55</v>
      </c>
      <c r="G24" s="29" t="s">
        <v>41</v>
      </c>
      <c r="H24" s="28"/>
      <c r="I24" s="28" t="s">
        <v>82</v>
      </c>
      <c r="J24" s="28" t="s">
        <v>42</v>
      </c>
      <c r="K24" s="30" t="s">
        <v>77</v>
      </c>
      <c r="L24" s="28">
        <v>80</v>
      </c>
      <c r="M24" s="28">
        <v>35</v>
      </c>
      <c r="N24" s="28"/>
      <c r="O24" s="28">
        <v>115</v>
      </c>
      <c r="P24" s="31" t="s">
        <v>68</v>
      </c>
      <c r="Q24" s="28" t="s">
        <v>83</v>
      </c>
      <c r="R24" s="31">
        <v>73279.91</v>
      </c>
      <c r="S24" s="31"/>
      <c r="T24" s="32">
        <v>0.18</v>
      </c>
      <c r="U24" s="31">
        <f t="shared" si="0"/>
        <v>0</v>
      </c>
      <c r="V24" s="31">
        <f t="shared" si="1"/>
        <v>0</v>
      </c>
      <c r="W24" s="31">
        <f t="shared" si="2"/>
        <v>0</v>
      </c>
      <c r="X24" s="33" t="s">
        <v>84</v>
      </c>
    </row>
    <row r="25" spans="1:24" ht="118.5" customHeight="1">
      <c r="A25" s="27">
        <v>14</v>
      </c>
      <c r="B25" s="28">
        <v>4856063</v>
      </c>
      <c r="C25" s="28" t="s">
        <v>38</v>
      </c>
      <c r="D25" s="28" t="s">
        <v>39</v>
      </c>
      <c r="E25" s="28" t="s">
        <v>43</v>
      </c>
      <c r="F25" s="29" t="s">
        <v>56</v>
      </c>
      <c r="G25" s="29" t="s">
        <v>41</v>
      </c>
      <c r="H25" s="28"/>
      <c r="I25" s="28" t="s">
        <v>82</v>
      </c>
      <c r="J25" s="28" t="s">
        <v>42</v>
      </c>
      <c r="K25" s="30" t="s">
        <v>78</v>
      </c>
      <c r="L25" s="28">
        <v>65</v>
      </c>
      <c r="M25" s="28">
        <v>47</v>
      </c>
      <c r="N25" s="28">
        <v>14</v>
      </c>
      <c r="O25" s="28">
        <v>126</v>
      </c>
      <c r="P25" s="31" t="s">
        <v>68</v>
      </c>
      <c r="Q25" s="28" t="s">
        <v>83</v>
      </c>
      <c r="R25" s="31">
        <v>42743.07</v>
      </c>
      <c r="S25" s="31"/>
      <c r="T25" s="32">
        <v>0.18</v>
      </c>
      <c r="U25" s="31">
        <f t="shared" si="0"/>
        <v>0</v>
      </c>
      <c r="V25" s="31">
        <f t="shared" si="1"/>
        <v>0</v>
      </c>
      <c r="W25" s="31">
        <f t="shared" si="2"/>
        <v>0</v>
      </c>
      <c r="X25" s="33" t="s">
        <v>84</v>
      </c>
    </row>
    <row r="26" spans="1:24" ht="118.5" customHeight="1">
      <c r="A26" s="27">
        <v>15</v>
      </c>
      <c r="B26" s="28">
        <v>4856064</v>
      </c>
      <c r="C26" s="28" t="s">
        <v>38</v>
      </c>
      <c r="D26" s="28" t="s">
        <v>39</v>
      </c>
      <c r="E26" s="28" t="s">
        <v>43</v>
      </c>
      <c r="F26" s="29" t="s">
        <v>57</v>
      </c>
      <c r="G26" s="29" t="s">
        <v>41</v>
      </c>
      <c r="H26" s="28"/>
      <c r="I26" s="28" t="s">
        <v>82</v>
      </c>
      <c r="J26" s="28" t="s">
        <v>42</v>
      </c>
      <c r="K26" s="30" t="s">
        <v>79</v>
      </c>
      <c r="L26" s="28">
        <v>41</v>
      </c>
      <c r="M26" s="28">
        <v>49</v>
      </c>
      <c r="N26" s="28">
        <v>44</v>
      </c>
      <c r="O26" s="28">
        <v>134</v>
      </c>
      <c r="P26" s="31" t="s">
        <v>68</v>
      </c>
      <c r="Q26" s="28" t="s">
        <v>83</v>
      </c>
      <c r="R26" s="31">
        <v>32414.720000000001</v>
      </c>
      <c r="S26" s="31"/>
      <c r="T26" s="32">
        <v>0.18</v>
      </c>
      <c r="U26" s="31">
        <f t="shared" si="0"/>
        <v>0</v>
      </c>
      <c r="V26" s="31">
        <f t="shared" si="1"/>
        <v>0</v>
      </c>
      <c r="W26" s="31">
        <f t="shared" si="2"/>
        <v>0</v>
      </c>
      <c r="X26" s="33" t="s">
        <v>84</v>
      </c>
    </row>
    <row r="27" spans="1:24" ht="118.5" customHeight="1">
      <c r="A27" s="27">
        <v>16</v>
      </c>
      <c r="B27" s="28">
        <v>4856065</v>
      </c>
      <c r="C27" s="28" t="s">
        <v>38</v>
      </c>
      <c r="D27" s="28" t="s">
        <v>39</v>
      </c>
      <c r="E27" s="28" t="s">
        <v>43</v>
      </c>
      <c r="F27" s="29" t="s">
        <v>58</v>
      </c>
      <c r="G27" s="29" t="s">
        <v>41</v>
      </c>
      <c r="H27" s="28"/>
      <c r="I27" s="28" t="s">
        <v>82</v>
      </c>
      <c r="J27" s="28" t="s">
        <v>42</v>
      </c>
      <c r="K27" s="30" t="s">
        <v>80</v>
      </c>
      <c r="L27" s="28">
        <v>80</v>
      </c>
      <c r="M27" s="28">
        <v>60</v>
      </c>
      <c r="N27" s="28">
        <v>20</v>
      </c>
      <c r="O27" s="28">
        <v>160</v>
      </c>
      <c r="P27" s="31" t="s">
        <v>68</v>
      </c>
      <c r="Q27" s="28" t="s">
        <v>83</v>
      </c>
      <c r="R27" s="31">
        <v>23788.14</v>
      </c>
      <c r="S27" s="31"/>
      <c r="T27" s="32">
        <v>0.18</v>
      </c>
      <c r="U27" s="31">
        <f t="shared" si="0"/>
        <v>0</v>
      </c>
      <c r="V27" s="31">
        <f t="shared" si="1"/>
        <v>0</v>
      </c>
      <c r="W27" s="31">
        <f t="shared" si="2"/>
        <v>0</v>
      </c>
      <c r="X27" s="33" t="s">
        <v>84</v>
      </c>
    </row>
    <row r="28" spans="1:24" ht="118.5" customHeight="1">
      <c r="A28" s="27">
        <v>17</v>
      </c>
      <c r="B28" s="28">
        <v>4856066</v>
      </c>
      <c r="C28" s="28" t="s">
        <v>38</v>
      </c>
      <c r="D28" s="28" t="s">
        <v>39</v>
      </c>
      <c r="E28" s="28" t="s">
        <v>43</v>
      </c>
      <c r="F28" s="29" t="s">
        <v>59</v>
      </c>
      <c r="G28" s="29" t="s">
        <v>41</v>
      </c>
      <c r="H28" s="28"/>
      <c r="I28" s="28" t="s">
        <v>82</v>
      </c>
      <c r="J28" s="28" t="s">
        <v>42</v>
      </c>
      <c r="K28" s="30" t="s">
        <v>73</v>
      </c>
      <c r="L28" s="28"/>
      <c r="M28" s="28">
        <v>4</v>
      </c>
      <c r="N28" s="28"/>
      <c r="O28" s="28">
        <v>4</v>
      </c>
      <c r="P28" s="31" t="s">
        <v>68</v>
      </c>
      <c r="Q28" s="28" t="s">
        <v>83</v>
      </c>
      <c r="R28" s="31">
        <v>5468.41</v>
      </c>
      <c r="S28" s="31"/>
      <c r="T28" s="32">
        <v>0.18</v>
      </c>
      <c r="U28" s="31">
        <f t="shared" si="0"/>
        <v>0</v>
      </c>
      <c r="V28" s="31">
        <f t="shared" si="1"/>
        <v>0</v>
      </c>
      <c r="W28" s="31">
        <f t="shared" si="2"/>
        <v>0</v>
      </c>
      <c r="X28" s="33" t="s">
        <v>84</v>
      </c>
    </row>
    <row r="29" spans="1:24" ht="118.5" customHeight="1">
      <c r="A29" s="27">
        <v>18</v>
      </c>
      <c r="B29" s="28">
        <v>4856067</v>
      </c>
      <c r="C29" s="28" t="s">
        <v>38</v>
      </c>
      <c r="D29" s="28" t="s">
        <v>39</v>
      </c>
      <c r="E29" s="28" t="s">
        <v>43</v>
      </c>
      <c r="F29" s="29" t="s">
        <v>60</v>
      </c>
      <c r="G29" s="29" t="s">
        <v>41</v>
      </c>
      <c r="H29" s="28"/>
      <c r="I29" s="28" t="s">
        <v>82</v>
      </c>
      <c r="J29" s="28" t="s">
        <v>42</v>
      </c>
      <c r="K29" s="30" t="s">
        <v>73</v>
      </c>
      <c r="L29" s="28"/>
      <c r="M29" s="28">
        <v>2</v>
      </c>
      <c r="N29" s="28"/>
      <c r="O29" s="28">
        <v>2</v>
      </c>
      <c r="P29" s="31" t="s">
        <v>68</v>
      </c>
      <c r="Q29" s="28" t="s">
        <v>83</v>
      </c>
      <c r="R29" s="31">
        <v>7962.69</v>
      </c>
      <c r="S29" s="31"/>
      <c r="T29" s="32">
        <v>0.18</v>
      </c>
      <c r="U29" s="31">
        <f t="shared" si="0"/>
        <v>0</v>
      </c>
      <c r="V29" s="31">
        <f t="shared" si="1"/>
        <v>0</v>
      </c>
      <c r="W29" s="31">
        <f t="shared" si="2"/>
        <v>0</v>
      </c>
      <c r="X29" s="33" t="s">
        <v>84</v>
      </c>
    </row>
    <row r="30" spans="1:24" ht="118.5" customHeight="1">
      <c r="A30" s="27">
        <v>19</v>
      </c>
      <c r="B30" s="28">
        <v>4856068</v>
      </c>
      <c r="C30" s="28" t="s">
        <v>38</v>
      </c>
      <c r="D30" s="28" t="s">
        <v>39</v>
      </c>
      <c r="E30" s="28" t="s">
        <v>43</v>
      </c>
      <c r="F30" s="29" t="s">
        <v>61</v>
      </c>
      <c r="G30" s="29" t="s">
        <v>41</v>
      </c>
      <c r="H30" s="28"/>
      <c r="I30" s="28" t="s">
        <v>82</v>
      </c>
      <c r="J30" s="28" t="s">
        <v>42</v>
      </c>
      <c r="K30" s="30" t="s">
        <v>81</v>
      </c>
      <c r="L30" s="28">
        <v>10</v>
      </c>
      <c r="M30" s="28">
        <v>4</v>
      </c>
      <c r="N30" s="28"/>
      <c r="O30" s="28">
        <v>14</v>
      </c>
      <c r="P30" s="31" t="s">
        <v>68</v>
      </c>
      <c r="Q30" s="28" t="s">
        <v>83</v>
      </c>
      <c r="R30" s="31">
        <v>13151.1</v>
      </c>
      <c r="S30" s="31"/>
      <c r="T30" s="32">
        <v>0.18</v>
      </c>
      <c r="U30" s="31">
        <f t="shared" si="0"/>
        <v>0</v>
      </c>
      <c r="V30" s="31">
        <f t="shared" si="1"/>
        <v>0</v>
      </c>
      <c r="W30" s="31">
        <f t="shared" si="2"/>
        <v>0</v>
      </c>
      <c r="X30" s="33" t="s">
        <v>84</v>
      </c>
    </row>
    <row r="31" spans="1:24">
      <c r="A31" s="34"/>
      <c r="B31" s="35"/>
      <c r="C31" s="36"/>
      <c r="D31" s="35"/>
      <c r="E31" s="35"/>
      <c r="F31" s="37"/>
      <c r="G31" s="36"/>
      <c r="H31" s="36"/>
      <c r="I31" s="36"/>
      <c r="J31" s="36"/>
      <c r="K31" s="36"/>
      <c r="L31" s="35"/>
      <c r="M31" s="35"/>
      <c r="N31" s="35"/>
      <c r="O31" s="35"/>
      <c r="P31" s="38"/>
      <c r="Q31" s="37"/>
      <c r="R31" s="39"/>
      <c r="S31" s="38"/>
      <c r="T31" s="38"/>
      <c r="U31" s="40">
        <f>SUM(U12:U30)</f>
        <v>0</v>
      </c>
      <c r="V31" s="40">
        <f>SUM(V12:V30)</f>
        <v>0</v>
      </c>
      <c r="W31" s="40">
        <f>SUM(W12:W30)</f>
        <v>0</v>
      </c>
      <c r="X31" s="41"/>
    </row>
    <row r="32" spans="1:24" hidden="1">
      <c r="A32" s="42"/>
      <c r="B32" s="43" t="s">
        <v>6</v>
      </c>
      <c r="C32" s="44"/>
      <c r="D32" s="44"/>
      <c r="E32" s="44"/>
      <c r="F32" s="44"/>
      <c r="G32" s="44"/>
      <c r="H32" s="44"/>
      <c r="I32" s="44"/>
      <c r="J32" s="45"/>
      <c r="K32" s="45"/>
      <c r="L32" s="45"/>
      <c r="M32" s="45"/>
      <c r="N32" s="45"/>
      <c r="O32" s="45"/>
      <c r="P32" s="46"/>
      <c r="Q32" s="47"/>
      <c r="R32" s="48"/>
      <c r="S32" s="49"/>
      <c r="T32" s="49"/>
      <c r="U32" s="49"/>
      <c r="V32" s="49"/>
      <c r="W32" s="49"/>
      <c r="X32" s="50"/>
    </row>
    <row r="33" spans="1:24" hidden="1">
      <c r="A33" s="42"/>
      <c r="B33" s="43"/>
      <c r="C33" s="44"/>
      <c r="D33" s="44"/>
      <c r="E33" s="44"/>
      <c r="F33" s="44"/>
      <c r="G33" s="44"/>
      <c r="H33" s="44"/>
      <c r="I33" s="44"/>
      <c r="J33" s="45"/>
      <c r="K33" s="45"/>
      <c r="L33" s="45"/>
      <c r="M33" s="45"/>
      <c r="N33" s="45"/>
      <c r="O33" s="45"/>
      <c r="P33" s="46"/>
      <c r="Q33" s="47"/>
      <c r="R33" s="48"/>
      <c r="S33" s="49"/>
      <c r="T33" s="49"/>
      <c r="U33" s="49"/>
      <c r="V33" s="49"/>
      <c r="W33" s="49"/>
      <c r="X33" s="50"/>
    </row>
    <row r="34" spans="1:24" hidden="1">
      <c r="A34" s="42"/>
      <c r="B34" s="43" t="s">
        <v>7</v>
      </c>
      <c r="C34" s="44"/>
      <c r="D34" s="44"/>
      <c r="E34" s="44"/>
      <c r="F34" s="44"/>
      <c r="G34" s="44"/>
      <c r="H34" s="44"/>
      <c r="I34" s="44"/>
      <c r="J34" s="45"/>
      <c r="K34" s="45"/>
      <c r="L34" s="45"/>
      <c r="M34" s="45"/>
      <c r="N34" s="45"/>
      <c r="O34" s="45"/>
      <c r="P34" s="46"/>
      <c r="Q34" s="47"/>
      <c r="R34" s="48"/>
      <c r="S34" s="49"/>
      <c r="T34" s="49"/>
      <c r="U34" s="49"/>
      <c r="V34" s="49"/>
      <c r="W34" s="49"/>
      <c r="X34" s="50"/>
    </row>
    <row r="35" spans="1:24" hidden="1">
      <c r="A35" s="42"/>
      <c r="B35" s="43"/>
      <c r="C35" s="44"/>
      <c r="D35" s="44"/>
      <c r="E35" s="44"/>
      <c r="F35" s="44"/>
      <c r="G35" s="44"/>
      <c r="H35" s="44"/>
      <c r="I35" s="44"/>
      <c r="J35" s="45"/>
      <c r="K35" s="45"/>
      <c r="L35" s="45"/>
      <c r="M35" s="45"/>
      <c r="N35" s="45"/>
      <c r="O35" s="45"/>
      <c r="P35" s="46"/>
      <c r="Q35" s="47"/>
      <c r="R35" s="48"/>
      <c r="S35" s="49"/>
      <c r="T35" s="49"/>
      <c r="U35" s="49"/>
      <c r="V35" s="49"/>
      <c r="W35" s="49"/>
      <c r="X35" s="50"/>
    </row>
    <row r="36" spans="1:24" ht="13.8" hidden="1">
      <c r="A36" s="42"/>
      <c r="B36" s="51" t="s">
        <v>62</v>
      </c>
      <c r="C36" s="44"/>
      <c r="D36" s="44"/>
      <c r="E36" s="44"/>
      <c r="F36" s="44"/>
      <c r="G36" s="44"/>
      <c r="H36" s="44"/>
      <c r="I36" s="44"/>
      <c r="J36" s="45"/>
      <c r="K36" s="45"/>
      <c r="L36" s="45"/>
      <c r="M36" s="45"/>
      <c r="N36" s="45"/>
      <c r="O36" s="45"/>
      <c r="P36" s="46"/>
      <c r="Q36" s="47"/>
      <c r="R36" s="48"/>
      <c r="S36" s="49"/>
      <c r="T36" s="49"/>
      <c r="U36" s="49"/>
      <c r="V36" s="49"/>
      <c r="W36" s="49"/>
      <c r="X36" s="50"/>
    </row>
    <row r="37" spans="1:24" hidden="1">
      <c r="A37" s="52"/>
      <c r="B37" s="45"/>
      <c r="C37" s="44"/>
      <c r="D37" s="44"/>
      <c r="E37" s="44"/>
      <c r="F37" s="44"/>
      <c r="G37" s="44"/>
      <c r="H37" s="44"/>
      <c r="I37" s="44"/>
      <c r="J37" s="45"/>
      <c r="K37" s="45"/>
      <c r="L37" s="45"/>
      <c r="M37" s="45"/>
      <c r="N37" s="45"/>
      <c r="O37" s="45"/>
      <c r="P37" s="46"/>
      <c r="Q37" s="45"/>
      <c r="R37" s="46"/>
      <c r="S37" s="49"/>
      <c r="T37" s="49"/>
      <c r="U37" s="49"/>
      <c r="V37" s="49"/>
      <c r="W37" s="49"/>
      <c r="X37" s="50"/>
    </row>
    <row r="38" spans="1:24" hidden="1">
      <c r="A38" s="53" t="s">
        <v>5</v>
      </c>
      <c r="B38" s="54"/>
      <c r="C38" s="53"/>
      <c r="D38" s="53"/>
      <c r="E38" s="53"/>
      <c r="F38" s="55"/>
      <c r="G38" s="55"/>
      <c r="H38" s="55"/>
      <c r="I38" s="55"/>
      <c r="J38" s="54"/>
      <c r="K38" s="54"/>
      <c r="L38" s="54"/>
      <c r="M38" s="54"/>
      <c r="N38" s="54"/>
      <c r="O38" s="54"/>
      <c r="P38" s="56"/>
      <c r="Q38" s="57"/>
      <c r="R38" s="57"/>
      <c r="S38" s="58"/>
      <c r="T38" s="58"/>
      <c r="U38" s="59"/>
      <c r="V38" s="59"/>
      <c r="W38" s="59"/>
      <c r="X38" s="60"/>
    </row>
    <row r="39" spans="1:24" hidden="1">
      <c r="A39" s="54"/>
      <c r="B39" s="54"/>
      <c r="C39" s="53"/>
      <c r="D39" s="53"/>
      <c r="E39" s="53"/>
      <c r="F39" s="55"/>
      <c r="G39" s="55"/>
      <c r="H39" s="55"/>
      <c r="I39" s="55"/>
      <c r="J39" s="54"/>
      <c r="K39" s="54"/>
      <c r="L39" s="54"/>
      <c r="M39" s="54"/>
      <c r="N39" s="54"/>
      <c r="O39" s="54"/>
      <c r="P39" s="56"/>
      <c r="Q39" s="57"/>
      <c r="R39" s="57"/>
      <c r="S39" s="58"/>
      <c r="T39" s="58"/>
      <c r="U39" s="59"/>
      <c r="V39" s="59"/>
      <c r="W39" s="59"/>
      <c r="X39" s="60"/>
    </row>
    <row r="40" spans="1:24" hidden="1">
      <c r="A40" s="61" t="s">
        <v>16</v>
      </c>
      <c r="B40" s="54"/>
      <c r="C40" s="53"/>
      <c r="D40" s="53"/>
      <c r="E40" s="53"/>
      <c r="F40" s="55"/>
      <c r="G40" s="55"/>
      <c r="H40" s="55"/>
      <c r="I40" s="55"/>
      <c r="J40" s="54"/>
      <c r="K40" s="54"/>
      <c r="L40" s="54"/>
      <c r="M40" s="54"/>
      <c r="N40" s="54"/>
      <c r="O40" s="54"/>
      <c r="P40" s="56"/>
      <c r="Q40" s="57"/>
      <c r="R40" s="57"/>
      <c r="S40" s="58"/>
      <c r="T40" s="58"/>
      <c r="U40" s="59"/>
      <c r="V40" s="59"/>
      <c r="W40" s="59"/>
      <c r="X40" s="60"/>
    </row>
    <row r="41" spans="1:24" hidden="1">
      <c r="A41" s="62"/>
      <c r="B41" s="54"/>
      <c r="C41" s="53"/>
      <c r="D41" s="53"/>
      <c r="E41" s="53"/>
      <c r="F41" s="55"/>
      <c r="G41" s="55"/>
      <c r="H41" s="55"/>
      <c r="I41" s="55"/>
      <c r="J41" s="54"/>
      <c r="K41" s="54"/>
      <c r="L41" s="54"/>
      <c r="M41" s="54"/>
      <c r="N41" s="54"/>
      <c r="O41" s="54"/>
      <c r="P41" s="56"/>
      <c r="Q41" s="57"/>
      <c r="R41" s="57"/>
      <c r="S41" s="58"/>
      <c r="T41" s="58"/>
      <c r="U41" s="59"/>
      <c r="V41" s="59"/>
      <c r="W41" s="59"/>
      <c r="X41" s="60"/>
    </row>
    <row r="42" spans="1:24" hidden="1">
      <c r="A42" s="61" t="s">
        <v>17</v>
      </c>
      <c r="B42" s="54"/>
      <c r="C42" s="53"/>
      <c r="D42" s="53"/>
      <c r="E42" s="53"/>
      <c r="F42" s="55"/>
      <c r="G42" s="55"/>
      <c r="H42" s="55"/>
      <c r="I42" s="55"/>
      <c r="J42" s="54"/>
      <c r="K42" s="54"/>
      <c r="L42" s="54"/>
      <c r="M42" s="54"/>
      <c r="N42" s="54"/>
      <c r="O42" s="54"/>
      <c r="P42" s="56"/>
      <c r="Q42" s="57"/>
      <c r="R42" s="57"/>
      <c r="S42" s="58"/>
      <c r="T42" s="58"/>
      <c r="U42" s="59"/>
      <c r="V42" s="59"/>
      <c r="W42" s="59"/>
      <c r="X42" s="60"/>
    </row>
    <row r="43" spans="1:24" hidden="1">
      <c r="A43" s="63" t="s">
        <v>15</v>
      </c>
      <c r="B43" s="54"/>
      <c r="C43" s="53"/>
      <c r="D43" s="53"/>
      <c r="E43" s="53"/>
      <c r="F43" s="55"/>
      <c r="G43" s="55"/>
      <c r="H43" s="55"/>
      <c r="I43" s="55"/>
      <c r="J43" s="54"/>
      <c r="K43" s="54"/>
      <c r="L43" s="54"/>
      <c r="M43" s="54"/>
      <c r="N43" s="54"/>
      <c r="O43" s="54"/>
      <c r="P43" s="56"/>
      <c r="Q43" s="57"/>
      <c r="R43" s="57"/>
      <c r="S43" s="58"/>
      <c r="T43" s="58"/>
      <c r="U43" s="59"/>
      <c r="V43" s="59"/>
      <c r="W43" s="59"/>
      <c r="X43" s="60"/>
    </row>
    <row r="44" spans="1:24" hidden="1">
      <c r="A44" s="61" t="s">
        <v>18</v>
      </c>
      <c r="B44" s="54"/>
      <c r="C44" s="53"/>
      <c r="D44" s="53"/>
      <c r="E44" s="53"/>
      <c r="F44" s="55"/>
      <c r="G44" s="55"/>
      <c r="H44" s="55"/>
      <c r="I44" s="55"/>
      <c r="J44" s="54"/>
      <c r="K44" s="54"/>
      <c r="L44" s="54"/>
      <c r="M44" s="54"/>
      <c r="N44" s="54"/>
      <c r="O44" s="54"/>
      <c r="P44" s="64"/>
      <c r="Q44" s="57"/>
      <c r="R44" s="57"/>
      <c r="S44" s="58"/>
      <c r="T44" s="58"/>
      <c r="U44" s="59"/>
      <c r="V44" s="59"/>
      <c r="W44" s="59"/>
      <c r="X44" s="60"/>
    </row>
    <row r="45" spans="1:24" ht="17.399999999999999" hidden="1">
      <c r="A45" s="65" t="s">
        <v>26</v>
      </c>
      <c r="B45" s="54"/>
      <c r="C45" s="53"/>
      <c r="D45" s="53"/>
      <c r="E45" s="53"/>
      <c r="F45" s="55"/>
      <c r="G45" s="55"/>
      <c r="H45" s="55"/>
      <c r="I45" s="55"/>
      <c r="J45" s="54"/>
      <c r="K45" s="54"/>
      <c r="L45" s="54"/>
      <c r="M45" s="54"/>
      <c r="N45" s="54"/>
      <c r="O45" s="54"/>
      <c r="P45" s="64"/>
      <c r="Q45" s="57"/>
      <c r="R45" s="57"/>
      <c r="S45" s="58"/>
      <c r="T45" s="58"/>
      <c r="U45" s="59"/>
      <c r="V45" s="59"/>
      <c r="W45" s="59"/>
      <c r="X45" s="60"/>
    </row>
    <row r="46" spans="1:24" ht="17.399999999999999" hidden="1">
      <c r="A46" s="66" t="s">
        <v>28</v>
      </c>
      <c r="B46" s="13"/>
      <c r="C46" s="2"/>
      <c r="D46" s="2"/>
      <c r="E46" s="2"/>
      <c r="F46" s="67"/>
      <c r="G46" s="67"/>
      <c r="H46" s="67"/>
      <c r="I46" s="67"/>
      <c r="J46" s="13"/>
      <c r="K46" s="13"/>
      <c r="L46" s="13"/>
      <c r="M46" s="13"/>
      <c r="N46" s="13"/>
      <c r="O46" s="13"/>
      <c r="P46" s="68"/>
      <c r="Q46" s="69"/>
      <c r="R46" s="69"/>
      <c r="S46" s="70"/>
      <c r="T46" s="70"/>
      <c r="U46" s="71"/>
      <c r="V46" s="71"/>
      <c r="W46" s="71"/>
      <c r="X46" s="72"/>
    </row>
    <row r="47" spans="1:24" ht="17.399999999999999" hidden="1">
      <c r="A47" s="66" t="s">
        <v>29</v>
      </c>
      <c r="B47" s="13"/>
      <c r="C47" s="2"/>
      <c r="D47" s="2"/>
      <c r="E47" s="2"/>
      <c r="F47" s="67"/>
      <c r="G47" s="67"/>
      <c r="H47" s="67"/>
      <c r="I47" s="67"/>
      <c r="J47" s="13"/>
      <c r="K47" s="13"/>
      <c r="L47" s="13"/>
      <c r="M47" s="13"/>
      <c r="N47" s="13"/>
      <c r="O47" s="13"/>
      <c r="P47" s="68"/>
      <c r="Q47" s="69"/>
      <c r="R47" s="69"/>
      <c r="S47" s="70"/>
      <c r="T47" s="70"/>
      <c r="U47" s="71"/>
      <c r="V47" s="71"/>
      <c r="W47" s="71"/>
      <c r="X47" s="72"/>
    </row>
    <row r="48" spans="1:24" ht="17.399999999999999" hidden="1">
      <c r="A48" s="66" t="s">
        <v>24</v>
      </c>
      <c r="B48" s="13"/>
      <c r="C48" s="2"/>
      <c r="D48" s="2"/>
      <c r="E48" s="2"/>
      <c r="F48" s="73"/>
      <c r="G48" s="67"/>
      <c r="H48" s="67"/>
      <c r="I48" s="67"/>
      <c r="J48" s="13"/>
      <c r="K48" s="13"/>
      <c r="L48" s="13"/>
      <c r="M48" s="13"/>
      <c r="N48" s="13"/>
      <c r="O48" s="13"/>
      <c r="P48" s="68"/>
      <c r="Q48" s="69"/>
      <c r="R48" s="69"/>
      <c r="S48" s="74"/>
      <c r="T48" s="74"/>
      <c r="U48" s="71"/>
      <c r="V48" s="71"/>
      <c r="W48" s="71"/>
      <c r="X48" s="72"/>
    </row>
    <row r="49" spans="1:24" ht="17.399999999999999" hidden="1">
      <c r="A49" s="66" t="s">
        <v>25</v>
      </c>
      <c r="B49" s="13"/>
      <c r="C49" s="2"/>
      <c r="D49" s="2"/>
      <c r="E49" s="2"/>
      <c r="F49" s="75"/>
      <c r="G49" s="75"/>
      <c r="H49" s="75"/>
      <c r="I49" s="75"/>
      <c r="J49" s="13"/>
      <c r="K49" s="13"/>
      <c r="L49" s="13"/>
      <c r="M49" s="13"/>
      <c r="N49" s="13"/>
      <c r="O49" s="76"/>
      <c r="P49" s="68"/>
      <c r="Q49" s="69"/>
      <c r="R49" s="69"/>
      <c r="S49" s="70"/>
      <c r="T49" s="70"/>
      <c r="U49" s="77"/>
      <c r="V49" s="77"/>
      <c r="W49" s="77"/>
      <c r="X49" s="78"/>
    </row>
    <row r="50" spans="1:24" hidden="1">
      <c r="A50" s="2"/>
      <c r="B50" s="54"/>
      <c r="C50" s="53"/>
      <c r="D50" s="53"/>
      <c r="E50" s="53"/>
      <c r="F50" s="55"/>
      <c r="G50" s="55"/>
      <c r="H50" s="55"/>
      <c r="I50" s="55"/>
      <c r="J50" s="54"/>
      <c r="K50" s="54"/>
      <c r="L50" s="54"/>
      <c r="M50" s="54"/>
      <c r="N50" s="54"/>
      <c r="O50" s="54"/>
      <c r="P50" s="79"/>
      <c r="Q50" s="80"/>
      <c r="R50" s="81"/>
      <c r="S50" s="59"/>
      <c r="T50" s="59"/>
      <c r="U50" s="59"/>
      <c r="V50" s="59"/>
      <c r="W50" s="59"/>
      <c r="X50" s="60"/>
    </row>
    <row r="51" spans="1:24" hidden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1:24" hidden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1:24" hidden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</row>
    <row r="54" spans="1:24" hidden="1">
      <c r="A54" s="83"/>
      <c r="B54" s="83"/>
      <c r="C54" s="83"/>
      <c r="D54" s="82"/>
      <c r="E54" s="82"/>
      <c r="F54" s="84"/>
      <c r="G54" s="85"/>
      <c r="H54" s="85"/>
      <c r="I54" s="85"/>
      <c r="J54" s="83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ht="20.399999999999999" hidden="1">
      <c r="A55" s="82"/>
      <c r="B55" s="86" t="s">
        <v>10</v>
      </c>
      <c r="C55" s="82"/>
      <c r="D55" s="82"/>
      <c r="E55" s="82"/>
      <c r="F55" s="84"/>
      <c r="G55" s="86" t="s">
        <v>8</v>
      </c>
      <c r="H55" s="86"/>
      <c r="I55" s="86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hidden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</row>
    <row r="57" spans="1:24" hidden="1">
      <c r="A57" s="82"/>
      <c r="B57" s="82"/>
      <c r="C57" s="82"/>
      <c r="D57" s="82"/>
      <c r="E57" s="82"/>
      <c r="F57" s="84"/>
      <c r="G57" s="85"/>
      <c r="H57" s="85"/>
      <c r="I57" s="85"/>
      <c r="J57" s="83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</row>
    <row r="58" spans="1:24" ht="30.6" hidden="1">
      <c r="A58" s="82"/>
      <c r="B58" s="82"/>
      <c r="C58" s="82"/>
      <c r="D58" s="82"/>
      <c r="E58" s="82"/>
      <c r="F58" s="84"/>
      <c r="G58" s="86" t="s">
        <v>9</v>
      </c>
      <c r="H58" s="86"/>
      <c r="I58" s="86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</row>
    <row r="59" spans="1:24" ht="13.8">
      <c r="A59" s="82"/>
      <c r="B59" s="87"/>
      <c r="C59" s="82"/>
      <c r="D59" s="82"/>
      <c r="E59" s="82"/>
      <c r="F59" s="84"/>
      <c r="G59" s="84"/>
      <c r="H59" s="84"/>
      <c r="I59" s="84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</row>
    <row r="60" spans="1:24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</row>
    <row r="61" spans="1:24" ht="13.8" hidden="1">
      <c r="A61" s="82"/>
      <c r="B61" s="88" t="s">
        <v>35</v>
      </c>
      <c r="C61" s="82"/>
      <c r="D61" s="88"/>
      <c r="E61" s="89"/>
      <c r="F61" s="90"/>
      <c r="G61" s="91"/>
      <c r="H61" s="84"/>
      <c r="I61" s="84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ht="39.6" hidden="1">
      <c r="A62" s="82"/>
      <c r="B62" s="82"/>
      <c r="C62" s="82"/>
      <c r="D62" s="88"/>
      <c r="E62" s="89"/>
      <c r="F62" s="90"/>
      <c r="G62" s="91" t="s">
        <v>36</v>
      </c>
      <c r="H62" s="84"/>
      <c r="I62" s="84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ht="13.8">
      <c r="A63" s="82"/>
      <c r="B63" s="82"/>
      <c r="C63" s="82"/>
      <c r="D63" s="88"/>
      <c r="E63" s="89"/>
      <c r="F63" s="90"/>
      <c r="G63" s="91"/>
      <c r="H63" s="84"/>
      <c r="I63" s="84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</row>
    <row r="64" spans="1:24" ht="13.8">
      <c r="A64" s="82"/>
      <c r="B64" s="82"/>
      <c r="C64" s="82"/>
      <c r="D64" s="88"/>
      <c r="E64" s="89"/>
      <c r="F64" s="90"/>
      <c r="G64" s="91"/>
      <c r="H64" s="84"/>
      <c r="I64" s="84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</row>
    <row r="65" spans="1:24" ht="13.8">
      <c r="A65" s="82"/>
      <c r="B65" s="82"/>
      <c r="C65" s="82"/>
      <c r="D65" s="88"/>
      <c r="E65" s="89"/>
      <c r="F65" s="90"/>
      <c r="G65" s="91"/>
      <c r="H65" s="84"/>
      <c r="I65" s="84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</row>
  </sheetData>
  <protectedRanges>
    <protectedRange sqref="B49:E49" name="Диапазон4_2"/>
    <protectedRange sqref="B48:F48" name="Диапазон4_1_1"/>
    <protectedRange sqref="A50:F50 P50:T50" name="Диапазон4_3_1"/>
  </protectedRanges>
  <phoneticPr fontId="0" type="noConversion"/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OAO "AK "Transneft"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KiryakovaTV</dc:creator>
  <cp:lastModifiedBy>Макаровская Светлана</cp:lastModifiedBy>
  <cp:lastPrinted>2012-10-23T04:46:18Z</cp:lastPrinted>
  <dcterms:created xsi:type="dcterms:W3CDTF">2012-10-19T07:33:20Z</dcterms:created>
  <dcterms:modified xsi:type="dcterms:W3CDTF">2012-10-23T04:53:01Z</dcterms:modified>
</cp:coreProperties>
</file>